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User-Audit\Audit-Paper - ฝ่าย 6\CD_ส่งตลาดหลักทรัพย์ + กสล\ปี 2566\ICN\"/>
    </mc:Choice>
  </mc:AlternateContent>
  <xr:revisionPtr revIDLastSave="0" documentId="13_ncr:1_{0759F868-4C55-4ACD-8E8B-326813F08592}" xr6:coauthVersionLast="47" xr6:coauthVersionMax="47" xr10:uidLastSave="{00000000-0000-0000-0000-000000000000}"/>
  <bookViews>
    <workbookView xWindow="-120" yWindow="-120" windowWidth="29040" windowHeight="15720" tabRatio="615" xr2:uid="{00000000-000D-0000-FFFF-FFFF00000000}"/>
  </bookViews>
  <sheets>
    <sheet name="งบแสดงฐานะการเงิน" sheetId="1" r:id="rId1"/>
    <sheet name="งบกำไรขาดทุนเบ็ดเสร็จ" sheetId="3" r:id="rId2"/>
    <sheet name="ส่วนของผู้ถือหุ้น" sheetId="4" r:id="rId3"/>
    <sheet name="ส่วนของผู้ถือหุ้น (ต่อ)" sheetId="7" r:id="rId4"/>
    <sheet name="งบกระแสเงินสด" sheetId="8" r:id="rId5"/>
  </sheets>
  <externalReferences>
    <externalReference r:id="rId6"/>
  </externalReferences>
  <definedNames>
    <definedName name="_Fill" localSheetId="2" hidden="1">#REF!</definedName>
    <definedName name="_Fill" localSheetId="3" hidden="1">#REF!</definedName>
    <definedName name="_Fill" hidden="1">#REF!</definedName>
    <definedName name="_Key1" localSheetId="2" hidden="1">#REF!</definedName>
    <definedName name="_Key1" localSheetId="3" hidden="1">#REF!</definedName>
    <definedName name="_Key1" hidden="1">#REF!</definedName>
    <definedName name="_Key2" localSheetId="2" hidden="1">#REF!</definedName>
    <definedName name="_Key2" localSheetId="3" hidden="1">#REF!</definedName>
    <definedName name="_Key2" hidden="1">#REF!</definedName>
    <definedName name="_Order1" hidden="1">255</definedName>
    <definedName name="_Order2" hidden="1">255</definedName>
    <definedName name="_Parse_Out" hidden="1">[1]total!#REF!</definedName>
    <definedName name="aa" localSheetId="2" hidden="1">{"'Model'!$A$1:$N$53"}</definedName>
    <definedName name="aa" localSheetId="3" hidden="1">{"'Model'!$A$1:$N$53"}</definedName>
    <definedName name="aa" hidden="1">{"'Model'!$A$1:$N$53"}</definedName>
    <definedName name="aoe" localSheetId="2" hidden="1">{"'Model'!$A$1:$N$53"}</definedName>
    <definedName name="aoe" localSheetId="3" hidden="1">{"'Model'!$A$1:$N$53"}</definedName>
    <definedName name="aoe" hidden="1">{"'Model'!$A$1:$N$53"}</definedName>
    <definedName name="bea" localSheetId="2" hidden="1">{"'Model'!$A$1:$N$53"}</definedName>
    <definedName name="bea" localSheetId="3" hidden="1">{"'Model'!$A$1:$N$53"}</definedName>
    <definedName name="bea" hidden="1">{"'Model'!$A$1:$N$53"}</definedName>
    <definedName name="beau" localSheetId="2" hidden="1">{"'Model'!$A$1:$N$53"}</definedName>
    <definedName name="beau" localSheetId="3" hidden="1">{"'Model'!$A$1:$N$53"}</definedName>
    <definedName name="beau" hidden="1">{"'Model'!$A$1:$N$53"}</definedName>
    <definedName name="h" localSheetId="2" hidden="1">{"'Model'!$A$1:$N$53"}</definedName>
    <definedName name="h" localSheetId="3" hidden="1">{"'Model'!$A$1:$N$53"}</definedName>
    <definedName name="h" hidden="1">{"'Model'!$A$1:$N$53"}</definedName>
    <definedName name="HTML_CodePage" hidden="1">874</definedName>
    <definedName name="HTML_Control" localSheetId="2" hidden="1">{"'Eng (page2)'!$A$1:$D$52"}</definedName>
    <definedName name="HTML_Control" localSheetId="3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2" hidden="1">{"'Model'!$A$1:$N$53"}</definedName>
    <definedName name="I" localSheetId="3" hidden="1">{"'Model'!$A$1:$N$53"}</definedName>
    <definedName name="I" hidden="1">{"'Model'!$A$1:$N$53"}</definedName>
    <definedName name="mmkj" localSheetId="2" hidden="1">{"'Model'!$A$1:$N$53"}</definedName>
    <definedName name="mmkj" localSheetId="3" hidden="1">{"'Model'!$A$1:$N$53"}</definedName>
    <definedName name="mmkj" hidden="1">{"'Model'!$A$1:$N$53"}</definedName>
    <definedName name="n" localSheetId="2" hidden="1">{"'Model'!$A$1:$N$53"}</definedName>
    <definedName name="n" localSheetId="3" hidden="1">{"'Model'!$A$1:$N$53"}</definedName>
    <definedName name="n" hidden="1">{"'Model'!$A$1:$N$53"}</definedName>
    <definedName name="new" localSheetId="2" hidden="1">{"'Model'!$A$1:$N$53"}</definedName>
    <definedName name="new" localSheetId="3" hidden="1">{"'Model'!$A$1:$N$53"}</definedName>
    <definedName name="new" hidden="1">{"'Model'!$A$1:$N$53"}</definedName>
    <definedName name="_xlnm.Print_Area" localSheetId="4">งบกระแสเงินสด!$A$1:$M$81</definedName>
    <definedName name="_xlnm.Print_Area" localSheetId="1">งบกำไรขาดทุนเบ็ดเสร็จ!$A$1:$L$73</definedName>
    <definedName name="_xlnm.Print_Area" localSheetId="0">งบแสดงฐานะการเงิน!$A$1:$L$105</definedName>
    <definedName name="_xlnm.Print_Area" localSheetId="2">ส่วนของผู้ถือหุ้น!$A$1:$T$27</definedName>
    <definedName name="_xlnm.Print_Area" localSheetId="3">'ส่วนของผู้ถือหุ้น (ต่อ)'!$A$1:$P$26</definedName>
    <definedName name="q" localSheetId="2" hidden="1">{"'Model'!$A$1:$N$53"}</definedName>
    <definedName name="q" localSheetId="3" hidden="1">{"'Model'!$A$1:$N$53"}</definedName>
    <definedName name="q" hidden="1">{"'Model'!$A$1:$N$53"}</definedName>
    <definedName name="s" localSheetId="2" hidden="1">{"'Model'!$A$1:$N$53"}</definedName>
    <definedName name="s" localSheetId="3" hidden="1">{"'Model'!$A$1:$N$53"}</definedName>
    <definedName name="s" hidden="1">{"'Model'!$A$1:$N$53"}</definedName>
    <definedName name="tun" localSheetId="2" hidden="1">{"'Model'!$A$1:$N$53"}</definedName>
    <definedName name="tun" localSheetId="3" hidden="1">{"'Model'!$A$1:$N$53"}</definedName>
    <definedName name="tun" hidden="1">{"'Model'!$A$1:$N$53"}</definedName>
    <definedName name="u" localSheetId="2" hidden="1">{"'Model'!$A$1:$N$53"}</definedName>
    <definedName name="u" localSheetId="3" hidden="1">{"'Model'!$A$1:$N$53"}</definedName>
    <definedName name="u" hidden="1">{"'Model'!$A$1:$N$53"}</definedName>
    <definedName name="v" localSheetId="2" hidden="1">{"'Model'!$A$1:$N$53"}</definedName>
    <definedName name="v" localSheetId="3" hidden="1">{"'Model'!$A$1:$N$53"}</definedName>
    <definedName name="v" hidden="1">{"'Model'!$A$1:$N$53"}</definedName>
    <definedName name="y" localSheetId="2" hidden="1">{"'Model'!$A$1:$N$53"}</definedName>
    <definedName name="y" localSheetId="3" hidden="1">{"'Model'!$A$1:$N$53"}</definedName>
    <definedName name="y" hidden="1">{"'Model'!$A$1:$N$53"}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43" i="8" l="1"/>
  <c r="N43" i="8"/>
  <c r="S48" i="3" l="1"/>
  <c r="Q48" i="3"/>
  <c r="M48" i="3"/>
  <c r="M92" i="1" l="1"/>
  <c r="W19" i="4"/>
  <c r="Q34" i="1" l="1"/>
  <c r="R18" i="7"/>
  <c r="T68" i="8" l="1"/>
  <c r="R60" i="8" l="1"/>
  <c r="R69" i="8"/>
  <c r="R68" i="8"/>
  <c r="N68" i="8"/>
  <c r="N60" i="8"/>
  <c r="S37" i="3" l="1"/>
  <c r="Q37" i="3"/>
  <c r="O48" i="3"/>
  <c r="J29" i="4" l="1"/>
  <c r="H29" i="4"/>
  <c r="T60" i="8" l="1"/>
  <c r="P68" i="8" l="1"/>
  <c r="P60" i="8"/>
  <c r="N28" i="7"/>
  <c r="R28" i="4"/>
  <c r="N28" i="4"/>
  <c r="L28" i="4"/>
  <c r="J28" i="4"/>
  <c r="H28" i="4"/>
  <c r="P28" i="7" l="1"/>
  <c r="T27" i="8"/>
  <c r="P28" i="4"/>
  <c r="T28" i="4"/>
  <c r="O56" i="3" l="1"/>
  <c r="M56" i="3"/>
  <c r="O54" i="3"/>
  <c r="M54" i="3"/>
  <c r="S31" i="3"/>
  <c r="O31" i="3"/>
  <c r="M31" i="3"/>
  <c r="N96" i="1"/>
  <c r="O96" i="1"/>
  <c r="P96" i="1"/>
  <c r="Q96" i="1"/>
  <c r="S96" i="1"/>
  <c r="M96" i="1"/>
  <c r="W20" i="4" l="1"/>
  <c r="V20" i="4"/>
  <c r="R20" i="7"/>
  <c r="S94" i="1" l="1"/>
  <c r="O67" i="1"/>
  <c r="M67" i="1"/>
  <c r="M35" i="1"/>
  <c r="M34" i="1"/>
  <c r="Q67" i="1"/>
  <c r="S67" i="1" l="1"/>
  <c r="S21" i="1"/>
  <c r="M21" i="1"/>
  <c r="O21" i="1"/>
  <c r="Q21" i="1"/>
  <c r="X13" i="4" l="1"/>
  <c r="V15" i="4" l="1"/>
  <c r="X16" i="4"/>
  <c r="X15" i="4"/>
  <c r="V13" i="4"/>
  <c r="V16" i="4" l="1"/>
  <c r="T71" i="8" l="1"/>
  <c r="T69" i="8"/>
  <c r="R71" i="8"/>
  <c r="P71" i="8"/>
  <c r="P69" i="8"/>
  <c r="N71" i="8"/>
  <c r="N69" i="8"/>
  <c r="T43" i="8"/>
  <c r="T40" i="8"/>
  <c r="R40" i="8"/>
  <c r="P43" i="8"/>
  <c r="P40" i="8"/>
  <c r="N40" i="8"/>
  <c r="R27" i="8"/>
  <c r="P27" i="8"/>
  <c r="N27" i="8"/>
  <c r="P29" i="7"/>
  <c r="N29" i="7"/>
  <c r="L29" i="7"/>
  <c r="L28" i="7"/>
  <c r="J29" i="7"/>
  <c r="J28" i="7"/>
  <c r="H29" i="7"/>
  <c r="H28" i="7"/>
  <c r="R19" i="7"/>
  <c r="R21" i="7"/>
  <c r="T29" i="4"/>
  <c r="R29" i="4"/>
  <c r="P29" i="4"/>
  <c r="N29" i="4"/>
  <c r="L29" i="4"/>
  <c r="V19" i="4"/>
  <c r="V21" i="4"/>
  <c r="W21" i="4"/>
  <c r="W18" i="4"/>
  <c r="V18" i="4"/>
  <c r="S95" i="1"/>
  <c r="S92" i="1"/>
  <c r="Q95" i="1"/>
  <c r="Q94" i="1"/>
  <c r="Q92" i="1"/>
  <c r="O95" i="1"/>
  <c r="O94" i="1"/>
  <c r="O92" i="1"/>
  <c r="M95" i="1"/>
  <c r="M94" i="1"/>
  <c r="S68" i="1"/>
  <c r="S59" i="1"/>
  <c r="Q68" i="1"/>
  <c r="Q59" i="1"/>
  <c r="O68" i="1"/>
  <c r="O59" i="1"/>
  <c r="M68" i="1"/>
  <c r="M59" i="1"/>
  <c r="Q35" i="1"/>
  <c r="O35" i="1"/>
  <c r="O34" i="1"/>
  <c r="O52" i="3" l="1"/>
  <c r="M52" i="3"/>
  <c r="O37" i="3"/>
  <c r="M37" i="3"/>
  <c r="S24" i="3"/>
  <c r="S23" i="3"/>
  <c r="S21" i="3"/>
  <c r="S19" i="3"/>
  <c r="S14" i="3"/>
  <c r="Q31" i="3"/>
  <c r="Q24" i="3"/>
  <c r="Q23" i="3"/>
  <c r="Q21" i="3"/>
  <c r="Q19" i="3"/>
  <c r="Q14" i="3"/>
  <c r="O24" i="3"/>
  <c r="O23" i="3"/>
  <c r="O21" i="3"/>
  <c r="O19" i="3"/>
  <c r="O14" i="3"/>
  <c r="M24" i="3"/>
  <c r="M23" i="3"/>
  <c r="M21" i="3"/>
  <c r="M19" i="3"/>
  <c r="M1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P54" authorId="0" shapeId="0" xr:uid="{EB579BCC-CBEF-41DA-958A-05210066A34B}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fill in</t>
        </r>
      </text>
    </comment>
  </commentList>
</comments>
</file>

<file path=xl/sharedStrings.xml><?xml version="1.0" encoding="utf-8"?>
<sst xmlns="http://schemas.openxmlformats.org/spreadsheetml/2006/main" count="330" uniqueCount="195">
  <si>
    <t>บริษัท อินฟอร์เมชั่น แอนด์ คอมมิวนิเคชั่น เน็ทเวิร์คส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</si>
  <si>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</si>
  <si>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</si>
  <si>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</si>
  <si>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</si>
  <si>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</si>
  <si>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</si>
  <si>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</si>
  <si>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เงินลงทุนชั่วคราว - เงินฝากประจำธนาคาร</t>
  </si>
  <si>
    <t xml:space="preserve">สินค้าคงเหลือ </t>
  </si>
  <si>
    <t>เงินจ่ายล่วงหน้าค่าสินค้าและบริการ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</si>
  <si>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</si>
  <si>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</si>
  <si>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</si>
  <si>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</si>
  <si>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เงินลงทุนในบริษัทย่อย</t>
  </si>
  <si>
    <t xml:space="preserve">ส่วนปรับปรุงสำนักงานและอุปกรณ์ </t>
  </si>
  <si>
    <t>ค่าความนิยม</t>
  </si>
  <si>
    <t>สินทรัพย์ไม่มีตัวตน</t>
  </si>
  <si>
    <t xml:space="preserve">สินทรัพย์ภาษีเงินได้รอการตัดบัญชี 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</si>
  <si>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</si>
  <si>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</si>
  <si>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</si>
  <si>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</si>
  <si>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</si>
  <si>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</si>
  <si>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ต้นทุนที่ยังไม่เรียกชำระ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</si>
  <si>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</si>
  <si>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</si>
  <si>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</si>
  <si>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</si>
  <si>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</si>
  <si>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</si>
  <si>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</si>
  <si>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ส่วนเกินมูลค่าหุ้นสามัญ</t>
  </si>
  <si>
    <t>กำไรสะสม</t>
  </si>
  <si>
    <t>ส่วนของผู้มีส่วนได้เสียที่ไม่มีอำนาจควบคุมของบริษัทย่อย</t>
  </si>
  <si>
    <t>รวมส่วนของผู้ถือหุ้น</t>
  </si>
  <si>
    <t>รวมหนี้สินและส่วนของผู้ถือหุ้น</t>
  </si>
  <si>
    <t>ทุนจดทะเบียน</t>
  </si>
  <si>
    <t>ทุนออกจำหน่ายและชำระเต็มมูลค่าแล้ว</t>
  </si>
  <si>
    <t>จัดสรรแล้ว - สำรองตามกฎหมาย</t>
  </si>
  <si>
    <t>ยังไม่ได้จัดสรร</t>
  </si>
  <si>
    <t>งบกำไรขาดทุนเบ็ดเสร็จ</t>
  </si>
  <si>
    <t>รายได้</t>
  </si>
  <si>
    <t>รายได้จากการขายและบริการ</t>
  </si>
  <si>
    <t>รายได้อื่น</t>
  </si>
  <si>
    <t>รวมรายได้</t>
  </si>
  <si>
    <t>ค่าใช้จ่าย</t>
  </si>
  <si>
    <t>ต้นทุนขายและบริการ</t>
  </si>
  <si>
    <t>ค่าใช้จ่ายในการขายและบริการ</t>
  </si>
  <si>
    <t>ค่าใช้จ่ายในการบริหาร</t>
  </si>
  <si>
    <t>รวมค่าใช้จ่าย</t>
  </si>
  <si>
    <t>ค่าใช้จ่ายทางการเงิน</t>
  </si>
  <si>
    <t>กำไรก่อนค่าใช้จ่ายภาษีเงินได้</t>
  </si>
  <si>
    <t>ค่าใช้จ่ายภาษีเงินได้</t>
  </si>
  <si>
    <t>การแบ่งปันกำไร</t>
  </si>
  <si>
    <t>การแบ่งปันกำไรขาดทุนเบ็ดเสร็จรวม</t>
  </si>
  <si>
    <t xml:space="preserve">กำไรต่อหุ้น </t>
  </si>
  <si>
    <t>กำไรต่อหุ้นขั้นพื้นฐาน</t>
  </si>
  <si>
    <t>ส่วนที่เป็นของผู้มีส่วนได้เสียที่ไม่มีอำนาจ</t>
  </si>
  <si>
    <t xml:space="preserve">ควบคุมของบริษัทย่อย </t>
  </si>
  <si>
    <t>- 10 -</t>
  </si>
  <si>
    <t xml:space="preserve">งบแสดงการเปลี่ยนแปลงส่วนของผู้ถือหุ้น </t>
  </si>
  <si>
    <t>จัดสรรเป็น</t>
  </si>
  <si>
    <t>ส่วนเกิน</t>
  </si>
  <si>
    <t>ทุนสำรอง</t>
  </si>
  <si>
    <t>รวมส่วนของ</t>
  </si>
  <si>
    <t>และชำระแล้ว</t>
  </si>
  <si>
    <t>ตามกฎหมาย</t>
  </si>
  <si>
    <t>ผู้ถือหุ้น</t>
  </si>
  <si>
    <t>งบกระแสเงินสด</t>
  </si>
  <si>
    <t>กระแสเงินสดจากกิจกรรมดำเนินงาน</t>
  </si>
  <si>
    <t>ค่าเสื่อมราคาและค่าตัดจำหน่าย</t>
  </si>
  <si>
    <t>สินค้าคงเหลือ</t>
  </si>
  <si>
    <t>งบกระแสเงินสด (ต่อ)</t>
  </si>
  <si>
    <t>ข้อมูลกระแสเงินสดเปิดเผยเพิ่มเติม</t>
  </si>
  <si>
    <t>รายการที่ไม่ใช่เงินสด</t>
  </si>
  <si>
    <t>ส่วนของผู้มีส่วน</t>
  </si>
  <si>
    <t>ได้เสียที่ไม่มี</t>
  </si>
  <si>
    <t>อำนาจควบคุม</t>
  </si>
  <si>
    <t>ของบริษัทย่อย</t>
  </si>
  <si>
    <t>จัดสรรเป็นทุนสำรอง</t>
  </si>
  <si>
    <t>กำไรก่อนภาษี</t>
  </si>
  <si>
    <t>สินทรัพย์ดำเนินงาน (เพิ่มขึ้น) ลดลง</t>
  </si>
  <si>
    <t>ดอกเบี้ยรับ</t>
  </si>
  <si>
    <t>หนี้สินดำเนินงานเพิ่มขึ้น (ลดลง)</t>
  </si>
  <si>
    <t>กระแสเงินสดจากกิจกรรมลงทุน</t>
  </si>
  <si>
    <t>เงินลงทุนชั่วคราว (เพิ่มขึ้น) ลดลง</t>
  </si>
  <si>
    <t>เงินฝากธนาคารที่มีภาระค้ำประกัน (เพิ่มขึ้น) ลดลง</t>
  </si>
  <si>
    <t>กระแสเงินสดจากกิจกรรมจัดหาเงิน</t>
  </si>
  <si>
    <t>งบกำไรขาดทุนเบ็ดเสร็จ (ต่อ)</t>
  </si>
  <si>
    <t>- 3 -</t>
  </si>
  <si>
    <t>- 4 -</t>
  </si>
  <si>
    <t>- 5 -</t>
  </si>
  <si>
    <t>- 6 -</t>
  </si>
  <si>
    <r>
      <t>"</t>
    </r>
    <r>
      <rPr>
        <b/>
        <u/>
        <sz val="16"/>
        <rFont val="Angsana New"/>
        <family val="1"/>
      </rPr>
      <t>ยังไม่ได้ตรวจสอบ</t>
    </r>
    <r>
      <rPr>
        <b/>
        <sz val="16"/>
        <rFont val="Angsana New"/>
        <family val="1"/>
      </rPr>
      <t>"</t>
    </r>
  </si>
  <si>
    <r>
      <t>"</t>
    </r>
    <r>
      <rPr>
        <b/>
        <u/>
        <sz val="16"/>
        <rFont val="Angsana New"/>
        <family val="1"/>
      </rPr>
      <t>สอบทานแล้ว</t>
    </r>
    <r>
      <rPr>
        <b/>
        <sz val="16"/>
        <rFont val="Angsana New"/>
        <family val="1"/>
      </rPr>
      <t>"</t>
    </r>
  </si>
  <si>
    <t>ณ วันที่ 31</t>
  </si>
  <si>
    <t>กำไรก่อนค่าใช้จ่ายทางการเงิน</t>
  </si>
  <si>
    <t>และค่าใช้จ่ายภาษีเงินได้</t>
  </si>
  <si>
    <t>- 9 -</t>
  </si>
  <si>
    <t>กำไรจากการดำเนินงานก่อนการเปลี่ยนแปลง</t>
  </si>
  <si>
    <t>ในสินทรัพย์และหนี้สินดำเนินงาน</t>
  </si>
  <si>
    <t>(หน่วย: พันบาท)</t>
  </si>
  <si>
    <t>กำไรสำหรับงวด</t>
  </si>
  <si>
    <t xml:space="preserve">กำไรขาดทุนเบ็ดเสร็จอื่นสำหรับงวด </t>
  </si>
  <si>
    <t xml:space="preserve">กำไรขาดทุนเบ็ดเสร็จรวมสำหรับงวด </t>
  </si>
  <si>
    <t>กำไรขาดทุนเบ็ดเสร็จรวมสำหรับงวด</t>
  </si>
  <si>
    <t>ทุนเรือนหุ้นที่ออก</t>
  </si>
  <si>
    <t>มูลค่าหุ้นสามัญ</t>
  </si>
  <si>
    <t>ของบริษัท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</si>
  <si>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</si>
  <si>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</si>
  <si>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เงินสดและรายการเทียบเท่าเงินสดเพิ่มขึ้น (ลดลง) สุทธิ</t>
  </si>
  <si>
    <t>การได้มาซึ่งสิทธิการใช้สินทรัพย์ภายใต้สัญญาเช่า</t>
  </si>
  <si>
    <t>สินทรัพย์สิทธิการใช้</t>
  </si>
  <si>
    <t>หนี้สินและส่วนของผู้ถือหุ้น (ต่อ)</t>
  </si>
  <si>
    <t>ส่วนของผู้ถือหุ้นของบริษัท</t>
  </si>
  <si>
    <t>ส่วนที่เป็นของผู้ถือหุ้นของบริษัท</t>
  </si>
  <si>
    <t xml:space="preserve">   กำไรส่วนที่เป็นของผู้ถือหุ้นของบริษัท (บาทต่อหุ้น)</t>
  </si>
  <si>
    <t>เงินสดได้มาจาก (ใช้ไปใน) กิจกรรมดำเนินงาน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</si>
  <si>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</si>
  <si>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กิจกรรมลงทุน</t>
  </si>
  <si>
    <t>เงินสดสุทธิได้มาจาก (ใช้ไปใน) กิจกรรมจัดหาเงิน</t>
  </si>
  <si>
    <t>ดอกเบี้ยจ่าย</t>
  </si>
  <si>
    <t>เงินสดจ่ายดอกเบี้ย</t>
  </si>
  <si>
    <t>เงินสดจ่ายหนี้สินตามสัญญาเช่า</t>
  </si>
  <si>
    <t>รายการปรับกระทบยอดกำไรก่อนภาษีเป็น</t>
  </si>
  <si>
    <t>เงินสดรับ (จ่าย) จากกิจกรรมดำเนินงาน</t>
  </si>
  <si>
    <t>จ่ายภาษีเงินได้</t>
  </si>
  <si>
    <t>ซื้ออุปกรณ์และสินทรัพย์ไม่มีตัวตน</t>
  </si>
  <si>
    <t>เงินสดรับดอกเบี้ยรับ</t>
  </si>
  <si>
    <t>งบแสดงฐานะการเงิน (ต่อ)</t>
  </si>
  <si>
    <t>- 2 -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</si>
  <si>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</si>
  <si>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</si>
  <si>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เงินกู้ยืมระยะยาวจากสถาบันการเงิน</t>
  </si>
  <si>
    <t>รายการที่จะไม่ถูกจัดประเภทรายการใหม่เข้าไปไว้</t>
  </si>
  <si>
    <t>ในกำไรหรือขาดทุน</t>
  </si>
  <si>
    <t>คณิตศาสตร์ประกันภัย - สุทธิจากภาษีเงินได้</t>
  </si>
  <si>
    <t>เงินสดจ่ายชำระเงินกู้ยืมระยะยาวจากสถาบันการเงิน</t>
  </si>
  <si>
    <t>ประมาณการหนี้สินผลประโยชน์ระยะยาวของพนักงาน</t>
  </si>
  <si>
    <t xml:space="preserve">   </t>
  </si>
  <si>
    <t>ยอดคงเหลือ ณ วันที่ 1 มกราคม 2565</t>
  </si>
  <si>
    <t>สินทรัพย์ที่เกิดจากสัญญา - ส่วนที่จัดเป็นสินทรัพย์</t>
  </si>
  <si>
    <t>ภาษีเงินได้ถูกหัก ณ ที่จ่ายรอขอคืน</t>
  </si>
  <si>
    <t>หนี้สินที่เกิดจากสัญญา - ส่วนที่จัดเป็นหนี้สิน</t>
  </si>
  <si>
    <t>ไม่หมุนเวียน</t>
  </si>
  <si>
    <t>หนี้สินตามสัญญาเช่า - สุทธิจากส่วนที่ถึงกำหนด</t>
  </si>
  <si>
    <t xml:space="preserve">ชำระภายในหนึ่งปี </t>
  </si>
  <si>
    <t>หุ้นสามัญ 675,000,000 หุ้น มูลค่าหุ้นละ 0.50 บาท</t>
  </si>
  <si>
    <t>สินทรัพย์ถาวรเพิ่มขึ้นจากเจ้าหนี้อื่น</t>
  </si>
  <si>
    <t>สินทรัพย์ที่เกิดจากสัญญา</t>
  </si>
  <si>
    <t>หนี้สินที่เกิดจากสัญญา</t>
  </si>
  <si>
    <t>หนี้สินตามสัญญาเช่าที่ถึงกำหนดชำระ</t>
  </si>
  <si>
    <t xml:space="preserve">ภายในหนึ่งปี </t>
  </si>
  <si>
    <t>เงินกู้ยืมระยะยาวจากสถาบันการเงินที่ถึงกำหนด</t>
  </si>
  <si>
    <t>ชำระภายในหนึ่งปี</t>
  </si>
  <si>
    <t>กำไรต่อหุ้นปรับลด</t>
  </si>
  <si>
    <t>กำไรส่วนที่เป็นของผู้ถือหุ้นของบริษัท (บาทต่อหุ้น)</t>
  </si>
  <si>
    <t>เงินกู้ยืมระยะสั้นจากสถาบันการเงินเพิ่มขึ้น (ลดลง)</t>
  </si>
  <si>
    <t xml:space="preserve">ออกหุ้นสามัญเพิ่มจากใบสำคัญแสดงสิทธิ </t>
  </si>
  <si>
    <t>สำรองค่าปรับงานล่าช้าและการรับประกันผลงาน</t>
  </si>
  <si>
    <t>ผลกำไร (ขาดทุน) จากการประมาณการตามหลัก</t>
  </si>
  <si>
    <t>ขอรับรองว่าเป็นรายการอันถูกต้องและเป็นจริง</t>
  </si>
  <si>
    <t>.........................................              ...........................................</t>
  </si>
  <si>
    <t>นายรณภูมิ รุ่งเรืองผล                        นายพรชัย กรัยวิเชียร</t>
  </si>
  <si>
    <t xml:space="preserve">                                                                                               </t>
  </si>
  <si>
    <t>กรรมการ</t>
  </si>
  <si>
    <t>สินทรัพย์ที่เกิดจากสัญญา - ส่วนที่จัดเป็นสินทรัพย์หมุนเวียน</t>
  </si>
  <si>
    <t>หนี้สินที่เกิดจากสัญญา - ส่วนที่จัดเป็นหนี้สินหมุนเวียน</t>
  </si>
  <si>
    <t>ขาดทุน (กำไร) จากอัตราแลกเปลี่ยนที่ยังไม่เกิดขึ้นจริง</t>
  </si>
  <si>
    <t>เงินสดรับจากการออกหุ้นสามัญเพิ่มทุนจากการใช้สิทธิในใบ</t>
  </si>
  <si>
    <t>สำคัญแสดงสิทธิ</t>
  </si>
  <si>
    <t>ขาดทุน (กำไร) จากการตัดจำหน่ายส่วนปรับปรุงสำนักงาน</t>
  </si>
  <si>
    <t>และอุปกรณ์</t>
  </si>
  <si>
    <t>ณ วันที่ 31 มีนาคม 2566</t>
  </si>
  <si>
    <t>สำหรับงวดสามเดือนสิ้นสุดวันที่ 31 มีนาคม 2566</t>
  </si>
  <si>
    <t>มีนาคม 2566</t>
  </si>
  <si>
    <t>ธันวาคม 2565</t>
  </si>
  <si>
    <t>ยอดคงเหลือ ณ วันที่ 1 มกราคม 2566</t>
  </si>
  <si>
    <t>ยอดคงเหลือ ณ วันที่ 31 มีนาคม 2566</t>
  </si>
  <si>
    <t>ยอดคงเหลือ ณ วันที่ 31มีนาคม 2565</t>
  </si>
  <si>
    <t>ยอดคงเหลือ ณ วันที่ 31 มีนาคม 2565</t>
  </si>
  <si>
    <t>ภาษีเงินได้ค้างจ่าย</t>
  </si>
  <si>
    <t>.</t>
  </si>
  <si>
    <t>- 7 -</t>
  </si>
  <si>
    <t>- 8 -</t>
  </si>
  <si>
    <t>หุ้นสามัญ 630,051,469 หุ้น มูลค่าหุ้นละ 0.50 บาท</t>
  </si>
  <si>
    <t>หุ้นสามัญ 617,919,713 หุ้น มูลค่าหุ้นละ 0.50 บาท</t>
  </si>
  <si>
    <t>ขาดทุนจากการตัดจำหน่ายภาษีถูกหัก ณ ที่จ่าย</t>
  </si>
  <si>
    <t>ขาดทุน (กำไร) สัญญาซื้อขายเงินตราต่างประเทศล่วงหน้า</t>
  </si>
  <si>
    <t>ที่ยังไม่เกิดขึ้น</t>
  </si>
  <si>
    <t>จ่ายภาระผูกพันผลประโยชน์พนักงาน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</si>
</sst>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\ ;\(#,##0\);&quot;-  &quot;\ \ \ "/>
    <numFmt numFmtId="167" formatCode="#,##0.00\ ;\(#,##0.00\);&quot;-  &quot;\ \ \ "/>
    <numFmt numFmtId="168" formatCode="#,##0;\(#,##0\)"/>
    <numFmt numFmtId="169" formatCode="#,##0;\(#,##0\);\-"/>
    <numFmt numFmtId="170" formatCode="_(* #,##0_);_(* \(#,##0\);_(* &quot;-&quot;??_);_(@_)"/>
    <numFmt numFmtId="171" formatCode="_-* #,##0.000_-;\-* #,##0.000_-;_-* &quot;-&quot;???_-;_-@_-"/>
    <numFmt numFmtId="172" formatCode="_-* #,##0_-;\-* #,##0_-;_-* &quot;-&quot;???_-;_-@_-"/>
    <numFmt numFmtId="173" formatCode="_-* #,##0_-;\-* #,##0_-;_-* &quot;-&quot;??_-;_-@_-"/>
  </numFmts>
  <fonts count="42"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4"/>
      <color theme="1"/>
      <name val="Angsana New"/>
      <family val="1"/>
    </font>
    <font>
      <sz val="14"/>
      <name val="Angsana New"/>
      <family val="1"/>
    </font>
    <font>
      <sz val="16"/>
      <name val="Angsana New"/>
      <family val="1"/>
    </font>
    <font>
      <sz val="13"/>
      <name val="Angsana New"/>
      <family val="1"/>
    </font>
    <font>
      <b/>
      <sz val="16"/>
      <name val="Angsana New"/>
      <family val="1"/>
    </font>
    <font>
      <sz val="15"/>
      <name val="Angsana New"/>
      <family val="1"/>
    </font>
    <font>
      <sz val="12"/>
      <name val="Angsana New"/>
      <family val="1"/>
    </font>
    <font>
      <sz val="14"/>
      <name val="AngsanaUPC"/>
      <family val="1"/>
      <charset val="222"/>
    </font>
    <font>
      <sz val="11"/>
      <color indexed="8"/>
      <name val="Calibri"/>
      <family val="2"/>
    </font>
    <font>
      <b/>
      <sz val="13"/>
      <name val="Angsana New"/>
      <family val="1"/>
    </font>
    <font>
      <b/>
      <sz val="12"/>
      <name val="Angsana New"/>
      <family val="1"/>
    </font>
    <font>
      <sz val="14"/>
      <name val="Cordia New"/>
      <family val="2"/>
    </font>
    <font>
      <b/>
      <sz val="14"/>
      <name val="Angsana New"/>
      <family val="1"/>
    </font>
    <font>
      <sz val="11"/>
      <color theme="1"/>
      <name val="Calibri"/>
      <family val="2"/>
      <charset val="222"/>
      <scheme val="minor"/>
    </font>
    <font>
      <b/>
      <u/>
      <sz val="16"/>
      <name val="Angsana New"/>
      <family val="1"/>
    </font>
    <font>
      <sz val="16"/>
      <name val="Calibri"/>
      <family val="2"/>
      <charset val="222"/>
      <scheme val="minor"/>
    </font>
    <font>
      <sz val="11"/>
      <name val="Angsana New"/>
      <family val="1"/>
    </font>
    <font>
      <sz val="11"/>
      <color rgb="FFFF0000"/>
      <name val="Angsana New"/>
      <family val="1"/>
    </font>
    <font>
      <sz val="16"/>
      <color rgb="FFFF0000"/>
      <name val="Angsana New"/>
      <family val="1"/>
    </font>
    <font>
      <sz val="14"/>
      <color rgb="FFFF0000"/>
      <name val="Angsana New"/>
      <family val="1"/>
    </font>
    <font>
      <b/>
      <sz val="14"/>
      <color rgb="FFFF0000"/>
      <name val="Angsana New"/>
      <family val="1"/>
    </font>
    <font>
      <sz val="13"/>
      <color rgb="FFFF0000"/>
      <name val="Angsana New"/>
      <family val="1"/>
    </font>
    <font>
      <b/>
      <sz val="13"/>
      <color rgb="FFFF0000"/>
      <name val="Angsana New"/>
      <family val="1"/>
    </font>
    <font>
      <sz val="12"/>
      <color rgb="FFFF0000"/>
      <name val="Angsana New"/>
      <family val="1"/>
    </font>
    <font>
      <b/>
      <sz val="12"/>
      <color rgb="FFFF0000"/>
      <name val="Angsana New"/>
      <family val="1"/>
    </font>
    <font>
      <b/>
      <sz val="13"/>
      <color theme="1"/>
      <name val="Angsana New"/>
      <family val="1"/>
    </font>
    <font>
      <sz val="13"/>
      <color theme="1"/>
      <name val="Angsana New"/>
      <family val="1"/>
    </font>
    <font>
      <sz val="13.5"/>
      <color theme="1"/>
      <name val="Angsana New"/>
      <family val="1"/>
    </font>
    <font>
      <sz val="10"/>
      <name val="Courier"/>
      <family val="3"/>
    </font>
    <font>
      <sz val="16"/>
      <name val="Angsana New"/>
      <family val="1"/>
      <charset val="222"/>
    </font>
    <font>
      <sz val="16"/>
      <color rgb="FFFF0000"/>
      <name val="Angsana New"/>
      <family val="1"/>
      <charset val="222"/>
    </font>
    <font>
      <sz val="10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Angsana New"/>
      <family val="1"/>
    </font>
    <font>
      <sz val="16"/>
      <color theme="1"/>
      <name val="Angsana New"/>
      <family val="1"/>
    </font>
    <font>
      <sz val="13.5"/>
      <name val="Angsana New"/>
      <family val="1"/>
    </font>
    <font>
      <sz val="10"/>
      <name val="ApFont"/>
    </font>
    <font>
      <sz val="14"/>
      <color rgb="FF222222"/>
      <name val="Angsana New"/>
      <family val="1"/>
    </font>
    <font>
      <sz val="13.5"/>
      <color rgb="FFFF000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9" fillId="0" borderId="0"/>
    <xf numFmtId="165" fontId="1" fillId="0" borderId="0" applyFont="0" applyFill="0" applyBorder="0" applyAlignment="0" applyProtection="0"/>
    <xf numFmtId="0" fontId="1" fillId="0" borderId="0"/>
    <xf numFmtId="165" fontId="10" fillId="0" borderId="0" applyFont="0" applyFill="0" applyBorder="0" applyAlignment="0" applyProtection="0"/>
    <xf numFmtId="0" fontId="13" fillId="0" borderId="0"/>
    <xf numFmtId="0" fontId="1" fillId="0" borderId="0"/>
    <xf numFmtId="43" fontId="15" fillId="0" borderId="0" applyFont="0" applyFill="0" applyBorder="0" applyAlignment="0" applyProtection="0"/>
    <xf numFmtId="39" fontId="30" fillId="0" borderId="0"/>
    <xf numFmtId="0" fontId="33" fillId="0" borderId="0"/>
    <xf numFmtId="0" fontId="33" fillId="0" borderId="0"/>
    <xf numFmtId="0" fontId="39" fillId="0" borderId="0"/>
    <xf numFmtId="0" fontId="1" fillId="0" borderId="0"/>
    <xf numFmtId="43" fontId="1" fillId="0" borderId="0" applyFont="0" applyFill="0" applyBorder="0" applyAlignment="0" applyProtection="0"/>
  </cellStyleXfs>
  <cellXfs count="214">
    <xf numFmtId="0" fontId="0" fillId="0" borderId="0" xfId="0"/>
    <xf numFmtId="166" fontId="3" fillId="0" borderId="0" xfId="1" applyNumberFormat="1" applyFont="1" applyFill="1" applyBorder="1" applyAlignment="1">
      <alignment vertical="center"/>
    </xf>
    <xf numFmtId="166" fontId="3" fillId="0" borderId="2" xfId="1" applyNumberFormat="1" applyFont="1" applyFill="1" applyBorder="1" applyAlignment="1">
      <alignment vertical="center"/>
    </xf>
    <xf numFmtId="166" fontId="3" fillId="0" borderId="3" xfId="1" applyNumberFormat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/>
    </xf>
    <xf numFmtId="166" fontId="3" fillId="0" borderId="4" xfId="1" applyNumberFormat="1" applyFont="1" applyFill="1" applyBorder="1" applyAlignment="1">
      <alignment vertical="center"/>
    </xf>
    <xf numFmtId="167" fontId="3" fillId="0" borderId="0" xfId="1" applyNumberFormat="1" applyFont="1" applyFill="1" applyBorder="1" applyAlignment="1">
      <alignment vertical="center"/>
    </xf>
    <xf numFmtId="170" fontId="8" fillId="0" borderId="0" xfId="4" applyNumberFormat="1" applyFont="1" applyFill="1" applyBorder="1" applyAlignment="1">
      <alignment vertical="center"/>
    </xf>
    <xf numFmtId="170" fontId="8" fillId="0" borderId="0" xfId="4" applyNumberFormat="1" applyFont="1" applyFill="1" applyAlignment="1">
      <alignment vertical="center"/>
    </xf>
    <xf numFmtId="169" fontId="5" fillId="0" borderId="0" xfId="6" applyNumberFormat="1" applyFont="1" applyFill="1" applyBorder="1" applyAlignment="1">
      <alignment vertical="center"/>
    </xf>
    <xf numFmtId="169" fontId="5" fillId="0" borderId="0" xfId="3" applyNumberFormat="1" applyFont="1" applyAlignment="1">
      <alignment horizontal="center" vertical="center"/>
    </xf>
    <xf numFmtId="49" fontId="5" fillId="0" borderId="0" xfId="3" applyNumberFormat="1" applyFont="1" applyAlignment="1">
      <alignment horizontal="center" vertical="center"/>
    </xf>
    <xf numFmtId="166" fontId="4" fillId="0" borderId="0" xfId="1" applyNumberFormat="1" applyFont="1" applyFill="1" applyBorder="1" applyAlignment="1">
      <alignment vertical="center"/>
    </xf>
    <xf numFmtId="168" fontId="6" fillId="0" borderId="0" xfId="4" applyNumberFormat="1" applyFont="1" applyFill="1" applyAlignment="1">
      <alignment horizontal="right" vertical="center"/>
    </xf>
    <xf numFmtId="167" fontId="3" fillId="0" borderId="4" xfId="1" applyNumberFormat="1" applyFont="1" applyFill="1" applyBorder="1" applyAlignment="1">
      <alignment vertical="center"/>
    </xf>
    <xf numFmtId="168" fontId="6" fillId="0" borderId="0" xfId="9" applyNumberFormat="1" applyFont="1" applyFill="1" applyAlignment="1">
      <alignment horizontal="right"/>
    </xf>
    <xf numFmtId="168" fontId="6" fillId="0" borderId="0" xfId="9" applyNumberFormat="1" applyFont="1" applyFill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right" vertical="center"/>
    </xf>
    <xf numFmtId="168" fontId="5" fillId="0" borderId="0" xfId="2" applyNumberFormat="1" applyFont="1" applyAlignment="1">
      <alignment horizontal="right" vertical="center"/>
    </xf>
    <xf numFmtId="169" fontId="5" fillId="0" borderId="0" xfId="2" applyNumberFormat="1" applyFont="1" applyAlignment="1">
      <alignment horizontal="right" vertical="center"/>
    </xf>
    <xf numFmtId="169" fontId="5" fillId="0" borderId="0" xfId="2" applyNumberFormat="1" applyFont="1" applyAlignment="1">
      <alignment vertical="center"/>
    </xf>
    <xf numFmtId="168" fontId="5" fillId="0" borderId="0" xfId="2" applyNumberFormat="1" applyFont="1" applyAlignment="1">
      <alignment horizontal="center" vertical="center"/>
    </xf>
    <xf numFmtId="168" fontId="11" fillId="0" borderId="0" xfId="2" applyNumberFormat="1" applyFont="1" applyAlignment="1">
      <alignment horizontal="center" vertical="center"/>
    </xf>
    <xf numFmtId="0" fontId="8" fillId="0" borderId="0" xfId="2" applyFont="1" applyAlignment="1">
      <alignment vertical="center"/>
    </xf>
    <xf numFmtId="0" fontId="5" fillId="0" borderId="0" xfId="3" applyFont="1" applyAlignment="1">
      <alignment vertical="center"/>
    </xf>
    <xf numFmtId="169" fontId="5" fillId="0" borderId="0" xfId="2" applyNumberFormat="1" applyFont="1" applyAlignment="1">
      <alignment horizontal="center" vertical="center"/>
    </xf>
    <xf numFmtId="170" fontId="8" fillId="0" borderId="0" xfId="2" applyNumberFormat="1" applyFont="1" applyAlignment="1">
      <alignment vertical="center"/>
    </xf>
    <xf numFmtId="168" fontId="4" fillId="0" borderId="0" xfId="2" applyNumberFormat="1" applyFont="1"/>
    <xf numFmtId="0" fontId="8" fillId="0" borderId="0" xfId="3" applyFont="1" applyAlignment="1">
      <alignment vertical="center"/>
    </xf>
    <xf numFmtId="0" fontId="7" fillId="0" borderId="0" xfId="2" applyFont="1" applyAlignment="1">
      <alignment vertical="center"/>
    </xf>
    <xf numFmtId="168" fontId="4" fillId="0" borderId="0" xfId="2" applyNumberFormat="1" applyFont="1" applyAlignment="1">
      <alignment horizontal="center" vertical="center"/>
    </xf>
    <xf numFmtId="0" fontId="8" fillId="0" borderId="0" xfId="3" applyFont="1" applyAlignment="1">
      <alignment horizontal="center" vertical="center"/>
    </xf>
    <xf numFmtId="49" fontId="12" fillId="0" borderId="0" xfId="3" applyNumberFormat="1" applyFont="1" applyAlignment="1">
      <alignment horizontal="center" vertical="center"/>
    </xf>
    <xf numFmtId="169" fontId="12" fillId="0" borderId="0" xfId="3" applyNumberFormat="1" applyFont="1" applyAlignment="1">
      <alignment vertical="center"/>
    </xf>
    <xf numFmtId="168" fontId="6" fillId="0" borderId="0" xfId="9" applyNumberFormat="1" applyFont="1" applyFill="1" applyAlignment="1">
      <alignment horizontal="right" vertical="top"/>
    </xf>
    <xf numFmtId="169" fontId="5" fillId="0" borderId="1" xfId="3" applyNumberFormat="1" applyFont="1" applyBorder="1" applyAlignment="1">
      <alignment horizontal="center" vertical="center"/>
    </xf>
    <xf numFmtId="168" fontId="6" fillId="0" borderId="0" xfId="2" applyNumberFormat="1" applyFont="1" applyAlignment="1">
      <alignment horizontal="center" vertical="center"/>
    </xf>
    <xf numFmtId="169" fontId="12" fillId="0" borderId="0" xfId="3" applyNumberFormat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right" vertical="center"/>
    </xf>
    <xf numFmtId="168" fontId="4" fillId="0" borderId="0" xfId="2" applyNumberFormat="1" applyFont="1" applyAlignment="1">
      <alignment horizontal="right" vertical="center"/>
    </xf>
    <xf numFmtId="169" fontId="4" fillId="0" borderId="0" xfId="2" applyNumberFormat="1" applyFont="1" applyAlignment="1">
      <alignment horizontal="right" vertical="center"/>
    </xf>
    <xf numFmtId="169" fontId="4" fillId="0" borderId="0" xfId="2" applyNumberFormat="1" applyFont="1" applyAlignment="1">
      <alignment vertical="center"/>
    </xf>
    <xf numFmtId="170" fontId="5" fillId="0" borderId="0" xfId="2" applyNumberFormat="1" applyFont="1" applyAlignment="1">
      <alignment vertical="center"/>
    </xf>
    <xf numFmtId="170" fontId="7" fillId="0" borderId="0" xfId="2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4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166" fontId="5" fillId="0" borderId="0" xfId="1" applyNumberFormat="1" applyFont="1" applyFill="1" applyBorder="1" applyAlignment="1">
      <alignment vertical="top"/>
    </xf>
    <xf numFmtId="166" fontId="5" fillId="0" borderId="1" xfId="1" applyNumberFormat="1" applyFont="1" applyFill="1" applyBorder="1" applyAlignment="1">
      <alignment vertical="top"/>
    </xf>
    <xf numFmtId="0" fontId="11" fillId="0" borderId="0" xfId="0" applyFont="1" applyAlignment="1">
      <alignment horizontal="left" vertical="top"/>
    </xf>
    <xf numFmtId="166" fontId="5" fillId="0" borderId="2" xfId="1" applyNumberFormat="1" applyFont="1" applyFill="1" applyBorder="1" applyAlignment="1">
      <alignment vertical="top"/>
    </xf>
    <xf numFmtId="0" fontId="11" fillId="0" borderId="0" xfId="0" applyFont="1" applyAlignment="1">
      <alignment vertical="top"/>
    </xf>
    <xf numFmtId="0" fontId="11" fillId="0" borderId="0" xfId="0" quotePrefix="1" applyFont="1" applyAlignment="1">
      <alignment horizontal="left" vertical="top"/>
    </xf>
    <xf numFmtId="166" fontId="5" fillId="0" borderId="3" xfId="1" applyNumberFormat="1" applyFont="1" applyFill="1" applyBorder="1" applyAlignment="1">
      <alignment vertical="top"/>
    </xf>
    <xf numFmtId="37" fontId="5" fillId="0" borderId="0" xfId="0" applyNumberFormat="1" applyFont="1" applyAlignment="1">
      <alignment vertical="top"/>
    </xf>
    <xf numFmtId="0" fontId="3" fillId="0" borderId="0" xfId="0" applyFont="1" applyAlignment="1">
      <alignment horizontal="right" vertical="center"/>
    </xf>
    <xf numFmtId="0" fontId="3" fillId="0" borderId="0" xfId="0" quotePrefix="1" applyFont="1" applyAlignment="1">
      <alignment horizontal="right" vertical="center"/>
    </xf>
    <xf numFmtId="166" fontId="3" fillId="0" borderId="1" xfId="1" applyNumberFormat="1" applyFont="1" applyFill="1" applyBorder="1" applyAlignment="1">
      <alignment horizontal="right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166" fontId="21" fillId="0" borderId="0" xfId="1" applyNumberFormat="1" applyFont="1" applyFill="1" applyBorder="1" applyAlignment="1">
      <alignment vertical="center"/>
    </xf>
    <xf numFmtId="0" fontId="21" fillId="0" borderId="0" xfId="0" applyFont="1" applyAlignment="1">
      <alignment horizontal="right" vertical="center"/>
    </xf>
    <xf numFmtId="167" fontId="21" fillId="0" borderId="0" xfId="1" applyNumberFormat="1" applyFont="1" applyFill="1" applyBorder="1" applyAlignment="1">
      <alignment vertical="center"/>
    </xf>
    <xf numFmtId="0" fontId="21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8" fontId="23" fillId="0" borderId="0" xfId="2" applyNumberFormat="1" applyFont="1" applyAlignment="1">
      <alignment horizontal="center" vertical="center"/>
    </xf>
    <xf numFmtId="168" fontId="24" fillId="0" borderId="0" xfId="2" applyNumberFormat="1" applyFont="1" applyAlignment="1">
      <alignment horizontal="center" vertical="center"/>
    </xf>
    <xf numFmtId="0" fontId="25" fillId="0" borderId="0" xfId="2" applyFont="1" applyAlignment="1">
      <alignment vertical="center"/>
    </xf>
    <xf numFmtId="0" fontId="23" fillId="0" borderId="0" xfId="3" applyFont="1" applyAlignment="1">
      <alignment vertical="center"/>
    </xf>
    <xf numFmtId="0" fontId="23" fillId="0" borderId="0" xfId="2" applyFont="1" applyAlignment="1">
      <alignment vertical="center"/>
    </xf>
    <xf numFmtId="0" fontId="24" fillId="0" borderId="0" xfId="2" applyFont="1" applyAlignment="1">
      <alignment vertical="center"/>
    </xf>
    <xf numFmtId="0" fontId="24" fillId="0" borderId="0" xfId="3" applyFont="1" applyAlignment="1">
      <alignment vertical="center"/>
    </xf>
    <xf numFmtId="164" fontId="23" fillId="0" borderId="0" xfId="0" applyNumberFormat="1" applyFont="1" applyAlignment="1">
      <alignment horizontal="center" vertical="top"/>
    </xf>
    <xf numFmtId="170" fontId="26" fillId="0" borderId="0" xfId="2" applyNumberFormat="1" applyFont="1" applyAlignment="1">
      <alignment vertical="center"/>
    </xf>
    <xf numFmtId="0" fontId="26" fillId="0" borderId="0" xfId="2" applyFont="1" applyAlignment="1">
      <alignment vertical="center"/>
    </xf>
    <xf numFmtId="0" fontId="11" fillId="0" borderId="0" xfId="2" applyFont="1" applyAlignment="1">
      <alignment vertical="center"/>
    </xf>
    <xf numFmtId="0" fontId="11" fillId="0" borderId="0" xfId="3" applyFont="1" applyAlignment="1">
      <alignment vertical="center"/>
    </xf>
    <xf numFmtId="164" fontId="5" fillId="0" borderId="0" xfId="0" applyNumberFormat="1" applyFont="1" applyAlignment="1">
      <alignment horizontal="center" vertical="top"/>
    </xf>
    <xf numFmtId="170" fontId="12" fillId="0" borderId="0" xfId="2" applyNumberFormat="1" applyFont="1" applyAlignment="1">
      <alignment vertical="center"/>
    </xf>
    <xf numFmtId="164" fontId="12" fillId="0" borderId="0" xfId="2" applyNumberFormat="1" applyFont="1" applyAlignment="1">
      <alignment vertical="center"/>
    </xf>
    <xf numFmtId="0" fontId="12" fillId="0" borderId="0" xfId="2" applyFont="1" applyAlignment="1">
      <alignment vertical="center"/>
    </xf>
    <xf numFmtId="172" fontId="8" fillId="0" borderId="0" xfId="2" applyNumberFormat="1" applyFont="1" applyAlignment="1">
      <alignment vertical="center"/>
    </xf>
    <xf numFmtId="171" fontId="8" fillId="0" borderId="0" xfId="2" applyNumberFormat="1" applyFont="1" applyAlignment="1">
      <alignment vertical="center"/>
    </xf>
    <xf numFmtId="164" fontId="5" fillId="0" borderId="3" xfId="0" applyNumberFormat="1" applyFont="1" applyBorder="1" applyAlignment="1">
      <alignment horizontal="center" vertical="top"/>
    </xf>
    <xf numFmtId="0" fontId="24" fillId="0" borderId="0" xfId="0" applyFont="1" applyAlignment="1">
      <alignment vertical="center"/>
    </xf>
    <xf numFmtId="164" fontId="23" fillId="0" borderId="0" xfId="0" applyNumberFormat="1" applyFont="1" applyAlignment="1">
      <alignment horizontal="center" vertical="center"/>
    </xf>
    <xf numFmtId="170" fontId="23" fillId="0" borderId="0" xfId="2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3" applyFont="1" applyAlignment="1">
      <alignment vertical="center"/>
    </xf>
    <xf numFmtId="0" fontId="28" fillId="0" borderId="0" xfId="2" applyFont="1" applyAlignment="1">
      <alignment vertical="center"/>
    </xf>
    <xf numFmtId="164" fontId="28" fillId="0" borderId="0" xfId="0" applyNumberFormat="1" applyFont="1" applyAlignment="1">
      <alignment horizontal="center" vertical="center"/>
    </xf>
    <xf numFmtId="170" fontId="27" fillId="0" borderId="0" xfId="2" applyNumberFormat="1" applyFont="1" applyAlignment="1">
      <alignment vertical="center"/>
    </xf>
    <xf numFmtId="0" fontId="27" fillId="0" borderId="0" xfId="2" applyFont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3" applyFont="1" applyAlignment="1">
      <alignment vertical="center"/>
    </xf>
    <xf numFmtId="170" fontId="28" fillId="0" borderId="0" xfId="2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3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70" fontId="11" fillId="0" borderId="0" xfId="2" applyNumberFormat="1" applyFont="1" applyAlignment="1">
      <alignment vertical="center"/>
    </xf>
    <xf numFmtId="164" fontId="5" fillId="0" borderId="0" xfId="2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21" fillId="0" borderId="0" xfId="0" applyFont="1" applyAlignment="1">
      <alignment vertical="top"/>
    </xf>
    <xf numFmtId="0" fontId="23" fillId="0" borderId="0" xfId="0" applyFont="1" applyAlignment="1">
      <alignment vertical="top"/>
    </xf>
    <xf numFmtId="0" fontId="23" fillId="0" borderId="0" xfId="0" applyFont="1" applyAlignment="1">
      <alignment horizontal="center" vertical="top"/>
    </xf>
    <xf numFmtId="166" fontId="23" fillId="0" borderId="0" xfId="1" applyNumberFormat="1" applyFont="1" applyFill="1" applyBorder="1" applyAlignment="1">
      <alignment vertical="top"/>
    </xf>
    <xf numFmtId="166" fontId="21" fillId="0" borderId="0" xfId="1" applyNumberFormat="1" applyFont="1" applyFill="1" applyBorder="1" applyAlignment="1">
      <alignment vertical="top"/>
    </xf>
    <xf numFmtId="0" fontId="29" fillId="0" borderId="2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6" fontId="3" fillId="0" borderId="0" xfId="0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166" fontId="3" fillId="0" borderId="0" xfId="0" applyNumberFormat="1" applyFont="1" applyAlignment="1">
      <alignment vertical="top"/>
    </xf>
    <xf numFmtId="0" fontId="37" fillId="0" borderId="0" xfId="0" applyFont="1" applyAlignment="1">
      <alignment vertical="center"/>
    </xf>
    <xf numFmtId="164" fontId="27" fillId="0" borderId="0" xfId="2" applyNumberFormat="1" applyFont="1" applyAlignment="1">
      <alignment vertical="center"/>
    </xf>
    <xf numFmtId="43" fontId="4" fillId="0" borderId="0" xfId="9" applyFont="1" applyFill="1" applyAlignment="1">
      <alignment vertical="center"/>
    </xf>
    <xf numFmtId="43" fontId="18" fillId="0" borderId="0" xfId="9" applyFont="1" applyFill="1" applyAlignment="1">
      <alignment vertical="center"/>
    </xf>
    <xf numFmtId="171" fontId="5" fillId="0" borderId="0" xfId="0" applyNumberFormat="1" applyFont="1" applyAlignment="1">
      <alignment horizontal="center" vertical="top"/>
    </xf>
    <xf numFmtId="172" fontId="5" fillId="0" borderId="0" xfId="0" applyNumberFormat="1" applyFont="1" applyAlignment="1">
      <alignment horizontal="center" vertical="top"/>
    </xf>
    <xf numFmtId="166" fontId="3" fillId="0" borderId="0" xfId="9" applyNumberFormat="1" applyFont="1" applyFill="1" applyAlignment="1">
      <alignment vertical="center"/>
    </xf>
    <xf numFmtId="0" fontId="29" fillId="0" borderId="0" xfId="0" applyFont="1" applyAlignment="1">
      <alignment vertical="center"/>
    </xf>
    <xf numFmtId="166" fontId="38" fillId="0" borderId="0" xfId="1" applyNumberFormat="1" applyFont="1" applyAlignment="1">
      <alignment vertical="center"/>
    </xf>
    <xf numFmtId="0" fontId="29" fillId="0" borderId="0" xfId="0" applyFont="1" applyAlignment="1">
      <alignment vertical="top"/>
    </xf>
    <xf numFmtId="166" fontId="3" fillId="0" borderId="0" xfId="1" applyNumberFormat="1" applyFont="1" applyFill="1" applyAlignment="1">
      <alignment vertical="center"/>
    </xf>
    <xf numFmtId="166" fontId="2" fillId="0" borderId="0" xfId="1" applyNumberFormat="1" applyFont="1" applyFill="1" applyAlignment="1">
      <alignment vertical="center"/>
    </xf>
    <xf numFmtId="166" fontId="21" fillId="0" borderId="0" xfId="1" applyNumberFormat="1" applyFont="1" applyFill="1" applyAlignment="1">
      <alignment vertical="center"/>
    </xf>
    <xf numFmtId="43" fontId="3" fillId="0" borderId="0" xfId="9" applyFont="1" applyFill="1" applyAlignment="1">
      <alignment vertical="center"/>
    </xf>
    <xf numFmtId="37" fontId="5" fillId="0" borderId="0" xfId="13" applyNumberFormat="1" applyFont="1" applyAlignment="1">
      <alignment vertical="center"/>
    </xf>
    <xf numFmtId="0" fontId="5" fillId="0" borderId="0" xfId="12" applyFont="1" applyAlignment="1">
      <alignment horizontal="left" vertical="top"/>
    </xf>
    <xf numFmtId="173" fontId="3" fillId="0" borderId="0" xfId="9" applyNumberFormat="1" applyFont="1" applyFill="1" applyAlignment="1">
      <alignment vertical="center"/>
    </xf>
    <xf numFmtId="171" fontId="5" fillId="0" borderId="0" xfId="0" applyNumberFormat="1" applyFont="1" applyAlignment="1">
      <alignment horizontal="center" vertical="center"/>
    </xf>
    <xf numFmtId="172" fontId="5" fillId="0" borderId="0" xfId="0" applyNumberFormat="1" applyFont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6" fontId="38" fillId="0" borderId="0" xfId="1" applyNumberFormat="1" applyFont="1" applyFill="1" applyBorder="1" applyAlignment="1">
      <alignment vertical="center"/>
    </xf>
    <xf numFmtId="166" fontId="38" fillId="0" borderId="2" xfId="1" applyNumberFormat="1" applyFont="1" applyFill="1" applyBorder="1" applyAlignment="1">
      <alignment vertical="center"/>
    </xf>
    <xf numFmtId="166" fontId="38" fillId="0" borderId="3" xfId="1" applyNumberFormat="1" applyFont="1" applyFill="1" applyBorder="1" applyAlignment="1">
      <alignment vertical="center"/>
    </xf>
    <xf numFmtId="171" fontId="28" fillId="0" borderId="0" xfId="0" applyNumberFormat="1" applyFont="1" applyAlignment="1">
      <alignment horizontal="center" vertical="center"/>
    </xf>
    <xf numFmtId="164" fontId="28" fillId="0" borderId="3" xfId="0" applyNumberFormat="1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166" fontId="41" fillId="0" borderId="0" xfId="1" applyNumberFormat="1" applyFont="1" applyAlignment="1">
      <alignment vertical="center"/>
    </xf>
    <xf numFmtId="164" fontId="28" fillId="0" borderId="0" xfId="0" applyNumberFormat="1" applyFont="1" applyAlignment="1">
      <alignment horizontal="center" vertical="top"/>
    </xf>
    <xf numFmtId="172" fontId="28" fillId="0" borderId="0" xfId="0" applyNumberFormat="1" applyFont="1" applyAlignment="1">
      <alignment horizontal="center" vertical="top"/>
    </xf>
    <xf numFmtId="164" fontId="28" fillId="0" borderId="3" xfId="0" applyNumberFormat="1" applyFont="1" applyBorder="1" applyAlignment="1">
      <alignment horizontal="center" vertical="top"/>
    </xf>
    <xf numFmtId="43" fontId="8" fillId="0" borderId="0" xfId="9" applyFont="1" applyFill="1" applyAlignment="1">
      <alignment vertical="center"/>
    </xf>
    <xf numFmtId="166" fontId="28" fillId="0" borderId="0" xfId="1" applyNumberFormat="1" applyFont="1" applyFill="1" applyBorder="1" applyAlignment="1">
      <alignment vertical="top"/>
    </xf>
    <xf numFmtId="0" fontId="28" fillId="0" borderId="0" xfId="0" applyFont="1" applyAlignment="1">
      <alignment vertical="top"/>
    </xf>
    <xf numFmtId="166" fontId="28" fillId="0" borderId="1" xfId="1" applyNumberFormat="1" applyFont="1" applyFill="1" applyBorder="1" applyAlignment="1">
      <alignment vertical="top"/>
    </xf>
    <xf numFmtId="0" fontId="37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/>
    </xf>
    <xf numFmtId="166" fontId="28" fillId="0" borderId="2" xfId="1" applyNumberFormat="1" applyFont="1" applyFill="1" applyBorder="1" applyAlignment="1">
      <alignment vertical="top"/>
    </xf>
    <xf numFmtId="0" fontId="28" fillId="0" borderId="1" xfId="0" applyFont="1" applyBorder="1" applyAlignment="1">
      <alignment vertical="top"/>
    </xf>
    <xf numFmtId="0" fontId="2" fillId="0" borderId="0" xfId="0" applyFont="1" applyAlignment="1">
      <alignment vertical="top"/>
    </xf>
    <xf numFmtId="166" fontId="28" fillId="0" borderId="3" xfId="1" applyNumberFormat="1" applyFont="1" applyFill="1" applyBorder="1" applyAlignment="1">
      <alignment vertical="top"/>
    </xf>
    <xf numFmtId="173" fontId="29" fillId="0" borderId="0" xfId="9" applyNumberFormat="1" applyFont="1" applyAlignment="1">
      <alignment vertical="top"/>
    </xf>
    <xf numFmtId="166" fontId="2" fillId="0" borderId="0" xfId="1" applyNumberFormat="1" applyFont="1" applyFill="1" applyBorder="1" applyAlignment="1">
      <alignment vertical="top"/>
    </xf>
    <xf numFmtId="43" fontId="3" fillId="0" borderId="4" xfId="9" applyFont="1" applyFill="1" applyBorder="1" applyAlignment="1">
      <alignment horizontal="right" vertical="center" indent="1"/>
    </xf>
    <xf numFmtId="0" fontId="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36" fillId="0" borderId="0" xfId="0" applyFont="1" applyAlignment="1">
      <alignment vertical="center"/>
    </xf>
    <xf numFmtId="39" fontId="31" fillId="0" borderId="0" xfId="10" applyFont="1" applyAlignment="1">
      <alignment horizontal="center"/>
    </xf>
    <xf numFmtId="39" fontId="31" fillId="0" borderId="0" xfId="5" applyNumberFormat="1" applyFont="1"/>
    <xf numFmtId="168" fontId="3" fillId="0" borderId="5" xfId="0" applyNumberFormat="1" applyFont="1" applyBorder="1" applyAlignment="1">
      <alignment horizontal="center" vertical="center"/>
    </xf>
    <xf numFmtId="168" fontId="3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39" fontId="32" fillId="0" borderId="0" xfId="5" applyNumberFormat="1" applyFont="1" applyAlignment="1">
      <alignment horizontal="center"/>
    </xf>
    <xf numFmtId="168" fontId="4" fillId="0" borderId="0" xfId="0" applyNumberFormat="1" applyFont="1" applyAlignment="1">
      <alignment vertical="center"/>
    </xf>
    <xf numFmtId="166" fontId="36" fillId="0" borderId="0" xfId="0" applyNumberFormat="1" applyFont="1" applyAlignment="1">
      <alignment vertical="center"/>
    </xf>
    <xf numFmtId="39" fontId="31" fillId="0" borderId="0" xfId="10" applyFont="1"/>
    <xf numFmtId="0" fontId="3" fillId="0" borderId="0" xfId="0" applyFont="1" applyAlignment="1">
      <alignment horizontal="center" vertical="center"/>
    </xf>
    <xf numFmtId="0" fontId="40" fillId="0" borderId="0" xfId="0" applyFont="1" applyAlignment="1">
      <alignment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169" fontId="5" fillId="0" borderId="2" xfId="3" applyNumberFormat="1" applyFont="1" applyBorder="1" applyAlignment="1">
      <alignment horizontal="center" vertical="center"/>
    </xf>
    <xf numFmtId="0" fontId="5" fillId="0" borderId="0" xfId="3" applyFont="1" applyAlignment="1">
      <alignment horizontal="center" vertical="center"/>
    </xf>
    <xf numFmtId="169" fontId="5" fillId="0" borderId="1" xfId="3" applyNumberFormat="1" applyFont="1" applyBorder="1" applyAlignment="1">
      <alignment horizontal="center" vertical="center"/>
    </xf>
    <xf numFmtId="0" fontId="4" fillId="0" borderId="0" xfId="2" quotePrefix="1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168" fontId="6" fillId="0" borderId="0" xfId="2" applyNumberFormat="1" applyFont="1" applyAlignment="1">
      <alignment horizontal="center" vertical="center"/>
    </xf>
    <xf numFmtId="168" fontId="5" fillId="0" borderId="1" xfId="2" applyNumberFormat="1" applyFont="1" applyBorder="1" applyAlignment="1">
      <alignment horizontal="right" vertical="center"/>
    </xf>
    <xf numFmtId="0" fontId="5" fillId="0" borderId="0" xfId="2" applyFont="1" applyAlignment="1">
      <alignment horizontal="center" vertical="center"/>
    </xf>
    <xf numFmtId="169" fontId="12" fillId="0" borderId="0" xfId="3" applyNumberFormat="1" applyFont="1" applyAlignment="1">
      <alignment horizontal="center" vertical="center"/>
    </xf>
    <xf numFmtId="0" fontId="6" fillId="0" borderId="0" xfId="7" applyFont="1" applyAlignment="1">
      <alignment horizontal="center" vertical="center"/>
    </xf>
    <xf numFmtId="0" fontId="5" fillId="0" borderId="1" xfId="0" applyFont="1" applyBorder="1" applyAlignment="1">
      <alignment horizontal="center" vertical="top"/>
    </xf>
  </cellXfs>
  <cellStyles count="16">
    <cellStyle name="Comma" xfId="9" builtinId="3"/>
    <cellStyle name="Comma 2" xfId="4" xr:uid="{00000000-0005-0000-0000-000001000000}"/>
    <cellStyle name="Comma 2 2" xfId="1" xr:uid="{00000000-0005-0000-0000-000002000000}"/>
    <cellStyle name="Comma 2 2 2" xfId="15" xr:uid="{0C555F13-0090-41D2-80F4-62EE45969F52}"/>
    <cellStyle name="Comma 94" xfId="6" xr:uid="{00000000-0005-0000-0000-000003000000}"/>
    <cellStyle name="Normal" xfId="0" builtinId="0"/>
    <cellStyle name="Normal 101" xfId="12" xr:uid="{6BE6D00F-59B1-4AA4-B71C-3459F28BE3A9}"/>
    <cellStyle name="Normal 111" xfId="2" xr:uid="{00000000-0005-0000-0000-000005000000}"/>
    <cellStyle name="Normal 2" xfId="5" xr:uid="{00000000-0005-0000-0000-000006000000}"/>
    <cellStyle name="Normal 2 2" xfId="14" xr:uid="{BD7963D4-883C-486E-8FDC-866ADB063F76}"/>
    <cellStyle name="Normal 3" xfId="7" xr:uid="{00000000-0005-0000-0000-000007000000}"/>
    <cellStyle name="Normal 30" xfId="8" xr:uid="{00000000-0005-0000-0000-000008000000}"/>
    <cellStyle name="Normal 5" xfId="11" xr:uid="{6F4D8CE5-CC1F-4099-A688-B8BBBE58DFE5}"/>
    <cellStyle name="Normal_BS&amp;PL" xfId="13" xr:uid="{37EFB299-D6BF-40B2-B82B-CE81AAA204D9}"/>
    <cellStyle name="Normal_T-59-Q1" xfId="3" xr:uid="{00000000-0005-0000-0000-000009000000}"/>
    <cellStyle name="ปกติ_Sheet1" xfId="10" xr:uid="{9DE75CA4-2F65-4EAC-8043-37D9B384D5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様式B-15"/>
      <sheetName val="Investments"/>
      <sheetName val="12_31_01"/>
      <sheetName val="FIN TB_SI"/>
      <sheetName val="Prft&amp;Loss"/>
      <sheetName val="Accruals &amp; Prepayments "/>
      <sheetName val="Expenses"/>
      <sheetName val="Trial Balance"/>
      <sheetName val="vouch"/>
      <sheetName val="ลูกหนี้_เก่า_"/>
      <sheetName val="DPLA"/>
      <sheetName val="BALANCE SHEET "/>
      <sheetName val="คีย์ข้อมูลรายละเอียดต่างๆ"/>
      <sheetName val="Trial_Balance"/>
      <sheetName val="FIN_TB_SI"/>
      <sheetName val="Accruals_&amp;_Prepayments_"/>
      <sheetName val="STart"/>
      <sheetName val="_FS1220"/>
      <sheetName val="_FS1610"/>
      <sheetName val="_FS1710"/>
      <sheetName val="仕様2"/>
      <sheetName val="DealerData"/>
      <sheetName val="Wkgs_BS Lead"/>
      <sheetName val="DEP12"/>
      <sheetName val="V310"/>
      <sheetName val="TB"/>
      <sheetName val="Total 01'05"/>
      <sheetName val="กราฟ"/>
      <sheetName val="stat local"/>
      <sheetName val="REPORT"/>
      <sheetName val="43"/>
      <sheetName val="AA-1"/>
      <sheetName val="PS-1995"/>
      <sheetName val="10-1 Media"/>
      <sheetName val="10-cut"/>
      <sheetName val="VBMON"/>
      <sheetName val="ข้อมูลทำ DropDown"/>
      <sheetName val="DATA"/>
      <sheetName val="TP"/>
      <sheetName val="Y-IPO"/>
      <sheetName val="12_31_011"/>
      <sheetName val="Trial_Balance1"/>
      <sheetName val="FIN_TB_SI1"/>
      <sheetName val="Accruals_&amp;_Prepayments_1"/>
      <sheetName val="BALANCE_SHEET_"/>
      <sheetName val="ข้อมูลทำ_DropDown"/>
      <sheetName val="Wkgs_BS_Lead"/>
      <sheetName val="Total_01'05"/>
      <sheetName val="12_31_012"/>
      <sheetName val="Trial_Balance2"/>
      <sheetName val="FIN_TB_SI2"/>
      <sheetName val="Accruals_&amp;_Prepayments_2"/>
      <sheetName val="BALANCE_SHEET_1"/>
      <sheetName val="ข้อมูลทำ_DropDown1"/>
      <sheetName val="Wkgs_BS_Lead1"/>
      <sheetName val="Total_01'051"/>
      <sheetName val="HH5-3.3"/>
      <sheetName val="Timing"/>
      <sheetName val="งบทดลองSAP4"/>
      <sheetName val="加工リスト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J1"/>
      <sheetName val="Detail"/>
      <sheetName val="Group"/>
      <sheetName val="non taxable"/>
      <sheetName val="F1"/>
      <sheetName val="P&amp;L"/>
      <sheetName val="________BLDG"/>
      <sheetName val="DATA LC_TR__K_Bank  "/>
      <sheetName val="Rate"/>
      <sheetName val="JH"/>
      <sheetName val="JAN"/>
      <sheetName val="AP Trade"/>
      <sheetName val="Sheet1"/>
      <sheetName val="12_31_013"/>
      <sheetName val="Trial_Balance3"/>
      <sheetName val="FIN_TB_SI3"/>
      <sheetName val="Accruals_&amp;_Prepayments_3"/>
      <sheetName val="BALANCE_SHEET_2"/>
      <sheetName val="ข้อมูลทำ_DropDown2"/>
      <sheetName val="Wkgs_BS_Lead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Type"/>
      <sheetName val="SEA"/>
      <sheetName val="xrt2005"/>
      <sheetName val="Messer"/>
      <sheetName val="PLANBS3"/>
      <sheetName val="5. Product Attribute"/>
      <sheetName val="คำชี้แจง"/>
      <sheetName val="Code 2"/>
      <sheetName val="Master"/>
      <sheetName val="Nov"/>
      <sheetName val="Master1"/>
      <sheetName val="Sheet2"/>
      <sheetName val="S-Plant"/>
      <sheetName val="vat"/>
      <sheetName val="Assumptions"/>
      <sheetName val="NZDUTY-JAN01"/>
      <sheetName val="Fixed asset register"/>
      <sheetName val="XREF"/>
      <sheetName val="BS"/>
      <sheetName val="G350"/>
      <sheetName val="TO - SP"/>
      <sheetName val="Graph data"/>
      <sheetName val="TP-dec95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  <sheetName val="STATEMENT"/>
      <sheetName val="อัตรามรณะ"/>
      <sheetName val="FF-3"/>
      <sheetName val="M_Maincomp"/>
      <sheetName val="R"/>
      <sheetName val="Age311299TESP"/>
      <sheetName val="P4DDBFTESP"/>
      <sheetName val="IntDec00TespM&amp;B"/>
      <sheetName val="Detail①"/>
      <sheetName val="Thailand"/>
      <sheetName val="pa group"/>
      <sheetName val="Variables"/>
      <sheetName val="925"/>
      <sheetName val="cal (2)"/>
      <sheetName val="TB0109"/>
      <sheetName val="TB0209"/>
      <sheetName val="TB0309"/>
      <sheetName val="TB0409"/>
      <sheetName val="TB0509"/>
      <sheetName val="TB0609"/>
      <sheetName val="TB0709"/>
      <sheetName val="TB0809"/>
      <sheetName val="TB0909"/>
      <sheetName val="TB1009"/>
      <sheetName val="TB1109"/>
      <sheetName val="TB1209"/>
      <sheetName val="เงินกู้ MGC"/>
      <sheetName val="เงินกู้ธนชาติ"/>
      <sheetName val="JAN50"/>
      <sheetName val="Prod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</sheetPr>
  <dimension ref="A1:S109"/>
  <sheetViews>
    <sheetView tabSelected="1" view="pageBreakPreview" topLeftCell="B1" zoomScaleNormal="100" zoomScaleSheetLayoutView="100" workbookViewId="0">
      <selection activeCell="A3" sqref="A3:L3"/>
    </sheetView>
  </sheetViews>
  <sheetFormatPr defaultColWidth="9.140625" defaultRowHeight="23.25"/>
  <cols>
    <col min="1" max="1" width="1.140625" style="77" customWidth="1"/>
    <col min="2" max="2" width="0.85546875" style="77" customWidth="1"/>
    <col min="3" max="3" width="0.85546875" style="78" customWidth="1"/>
    <col min="4" max="4" width="38.42578125" style="78" customWidth="1"/>
    <col min="5" max="5" width="4.7109375" style="78" customWidth="1"/>
    <col min="6" max="6" width="10.28515625" style="78" customWidth="1"/>
    <col min="7" max="7" width="0.28515625" style="78" customWidth="1"/>
    <col min="8" max="8" width="10.28515625" style="78" customWidth="1"/>
    <col min="9" max="9" width="0.42578125" style="78" customWidth="1"/>
    <col min="10" max="10" width="10.28515625" style="78" customWidth="1"/>
    <col min="11" max="11" width="0.28515625" style="78" customWidth="1"/>
    <col min="12" max="12" width="10.28515625" style="78" customWidth="1"/>
    <col min="13" max="13" width="11" style="181" customWidth="1"/>
    <col min="14" max="14" width="2.85546875" style="183" bestFit="1" customWidth="1"/>
    <col min="15" max="15" width="10.140625" style="183" customWidth="1"/>
    <col min="16" max="16" width="2.85546875" style="183" bestFit="1" customWidth="1"/>
    <col min="17" max="17" width="9.85546875" style="183" customWidth="1"/>
    <col min="18" max="18" width="2.140625" style="183" customWidth="1"/>
    <col min="19" max="16384" width="9.140625" style="77"/>
  </cols>
  <sheetData>
    <row r="1" spans="1:18" s="57" customFormat="1">
      <c r="C1" s="19"/>
      <c r="D1" s="19"/>
      <c r="E1" s="19"/>
      <c r="F1" s="19"/>
      <c r="G1" s="19"/>
      <c r="H1" s="19"/>
      <c r="I1" s="19"/>
      <c r="J1" s="19"/>
      <c r="K1" s="19"/>
      <c r="L1" s="15" t="s">
        <v>96</v>
      </c>
      <c r="M1" s="181"/>
      <c r="N1" s="182"/>
      <c r="O1" s="183"/>
      <c r="P1" s="182"/>
      <c r="Q1" s="183"/>
      <c r="R1" s="182"/>
    </row>
    <row r="2" spans="1:18" s="57" customFormat="1">
      <c r="C2" s="19"/>
      <c r="D2" s="19"/>
      <c r="E2" s="19"/>
      <c r="F2" s="19"/>
      <c r="G2" s="19"/>
      <c r="H2" s="19"/>
      <c r="I2" s="19"/>
      <c r="J2" s="19"/>
      <c r="K2" s="19"/>
      <c r="L2" s="16" t="s">
        <v>97</v>
      </c>
      <c r="M2" s="181"/>
      <c r="N2" s="182"/>
      <c r="O2" s="183"/>
      <c r="P2" s="182"/>
      <c r="Q2" s="183"/>
      <c r="R2" s="182"/>
    </row>
    <row r="3" spans="1:18" s="57" customFormat="1">
      <c r="A3" s="196" t="s">
        <v>134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81"/>
      <c r="N3" s="182"/>
      <c r="O3" s="183"/>
      <c r="P3" s="182"/>
      <c r="Q3" s="183"/>
      <c r="R3" s="182"/>
    </row>
    <row r="4" spans="1:18" s="57" customFormat="1">
      <c r="A4" s="199" t="s">
        <v>0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81"/>
      <c r="N4" s="182"/>
      <c r="O4" s="183"/>
      <c r="P4" s="182"/>
      <c r="Q4" s="183"/>
      <c r="R4" s="182"/>
    </row>
    <row r="5" spans="1:18" s="57" customFormat="1">
      <c r="A5" s="199" t="s">
        <v>1</v>
      </c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81"/>
      <c r="N5" s="182"/>
      <c r="O5" s="183"/>
      <c r="P5" s="182"/>
      <c r="Q5" s="183"/>
      <c r="R5" s="182"/>
    </row>
    <row r="6" spans="1:18" s="57" customFormat="1">
      <c r="A6" s="199" t="s">
        <v>177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81"/>
      <c r="N6" s="182"/>
      <c r="O6" s="183"/>
      <c r="P6" s="182"/>
      <c r="Q6" s="183"/>
      <c r="R6" s="182"/>
    </row>
    <row r="7" spans="1:18" s="57" customFormat="1" ht="6.75" customHeight="1">
      <c r="A7" s="179"/>
      <c r="B7" s="179"/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181"/>
      <c r="N7" s="182"/>
      <c r="O7" s="183"/>
      <c r="P7" s="182"/>
      <c r="Q7" s="183"/>
      <c r="R7" s="182"/>
    </row>
    <row r="8" spans="1:18" s="18" customFormat="1" ht="20.25" customHeight="1">
      <c r="F8" s="54"/>
      <c r="G8" s="54"/>
      <c r="H8" s="54"/>
      <c r="I8" s="54"/>
      <c r="J8" s="54"/>
      <c r="K8" s="54"/>
      <c r="L8" s="55" t="s">
        <v>104</v>
      </c>
      <c r="M8" s="132"/>
      <c r="N8" s="182"/>
      <c r="O8" s="183"/>
      <c r="P8" s="182"/>
      <c r="Q8" s="183"/>
      <c r="R8" s="182"/>
    </row>
    <row r="9" spans="1:18" s="18" customFormat="1" ht="20.25" customHeight="1">
      <c r="F9" s="200" t="s">
        <v>2</v>
      </c>
      <c r="G9" s="200"/>
      <c r="H9" s="200"/>
      <c r="I9" s="17"/>
      <c r="J9" s="200" t="s">
        <v>3</v>
      </c>
      <c r="K9" s="200"/>
      <c r="L9" s="200"/>
      <c r="M9" s="132"/>
      <c r="N9" s="182"/>
      <c r="O9" s="183"/>
      <c r="P9" s="182"/>
      <c r="Q9" s="183"/>
      <c r="R9" s="182"/>
    </row>
    <row r="10" spans="1:18" s="18" customFormat="1" ht="20.25" customHeight="1">
      <c r="F10" s="184" t="s">
        <v>98</v>
      </c>
      <c r="G10" s="185"/>
      <c r="H10" s="184" t="s">
        <v>98</v>
      </c>
      <c r="I10" s="17"/>
      <c r="J10" s="184" t="s">
        <v>98</v>
      </c>
      <c r="K10" s="185"/>
      <c r="L10" s="184" t="s">
        <v>98</v>
      </c>
      <c r="M10" s="132"/>
      <c r="N10" s="182"/>
      <c r="O10" s="183"/>
      <c r="P10" s="182"/>
      <c r="Q10" s="183"/>
      <c r="R10" s="182"/>
    </row>
    <row r="11" spans="1:18" s="18" customFormat="1" ht="20.25" customHeight="1">
      <c r="E11" s="74" t="s">
        <v>4</v>
      </c>
      <c r="F11" s="186" t="s">
        <v>179</v>
      </c>
      <c r="G11" s="185"/>
      <c r="H11" s="186" t="s">
        <v>180</v>
      </c>
      <c r="I11" s="185"/>
      <c r="J11" s="186" t="s">
        <v>179</v>
      </c>
      <c r="K11" s="185"/>
      <c r="L11" s="186" t="s">
        <v>180</v>
      </c>
      <c r="M11" s="132"/>
      <c r="N11" s="182"/>
      <c r="O11" s="183"/>
      <c r="P11" s="182"/>
      <c r="Q11" s="183"/>
      <c r="R11" s="182"/>
    </row>
    <row r="12" spans="1:18" s="18" customFormat="1" ht="20.25" customHeight="1">
      <c r="A12" s="198" t="s">
        <v>5</v>
      </c>
      <c r="B12" s="198"/>
      <c r="C12" s="198"/>
      <c r="D12" s="198"/>
      <c r="M12" s="132"/>
      <c r="N12" s="182"/>
      <c r="O12" s="183"/>
      <c r="P12" s="182"/>
      <c r="Q12" s="183"/>
      <c r="R12" s="182"/>
    </row>
    <row r="13" spans="1:18" s="80" customFormat="1" ht="20.25" customHeight="1">
      <c r="A13" s="52" t="s">
        <v>6</v>
      </c>
      <c r="B13" s="52"/>
      <c r="C13" s="52"/>
      <c r="D13" s="52"/>
      <c r="H13" s="187"/>
      <c r="L13" s="187"/>
      <c r="M13" s="132"/>
      <c r="N13" s="182"/>
      <c r="O13" s="183"/>
      <c r="P13" s="182"/>
      <c r="Q13" s="183"/>
      <c r="R13" s="182"/>
    </row>
    <row r="14" spans="1:18" s="80" customFormat="1" ht="20.25" customHeight="1">
      <c r="B14" s="18" t="s">
        <v>7</v>
      </c>
      <c r="C14" s="18"/>
      <c r="D14" s="18"/>
      <c r="E14" s="188"/>
      <c r="F14" s="146">
        <v>236342</v>
      </c>
      <c r="G14" s="81"/>
      <c r="H14" s="142">
        <v>127063</v>
      </c>
      <c r="I14" s="1"/>
      <c r="J14" s="146">
        <v>232384</v>
      </c>
      <c r="K14" s="1"/>
      <c r="L14" s="142">
        <v>125152</v>
      </c>
      <c r="M14" s="132"/>
      <c r="N14" s="182"/>
      <c r="O14" s="183"/>
      <c r="P14" s="182"/>
      <c r="Q14" s="183"/>
      <c r="R14" s="182"/>
    </row>
    <row r="15" spans="1:18" s="80" customFormat="1" ht="20.25" customHeight="1">
      <c r="B15" s="18" t="s">
        <v>8</v>
      </c>
      <c r="C15" s="18"/>
      <c r="D15" s="18"/>
      <c r="E15" s="188"/>
      <c r="F15" s="146">
        <v>1407</v>
      </c>
      <c r="G15" s="81"/>
      <c r="H15" s="142">
        <v>1397</v>
      </c>
      <c r="I15" s="81"/>
      <c r="J15" s="146">
        <v>600</v>
      </c>
      <c r="K15" s="81"/>
      <c r="L15" s="142">
        <v>599</v>
      </c>
      <c r="M15" s="132"/>
      <c r="N15" s="182"/>
      <c r="O15" s="183"/>
      <c r="P15" s="182"/>
      <c r="Q15" s="183"/>
      <c r="R15" s="182"/>
    </row>
    <row r="16" spans="1:18" s="80" customFormat="1" ht="20.25" customHeight="1">
      <c r="B16" s="18" t="s">
        <v>135</v>
      </c>
      <c r="C16" s="18"/>
      <c r="D16" s="18"/>
      <c r="E16" s="86">
        <v>5</v>
      </c>
      <c r="F16" s="146">
        <v>497833</v>
      </c>
      <c r="G16" s="81"/>
      <c r="H16" s="142">
        <v>602332</v>
      </c>
      <c r="I16" s="81"/>
      <c r="J16" s="146">
        <v>468444</v>
      </c>
      <c r="K16" s="81"/>
      <c r="L16" s="142">
        <v>585382</v>
      </c>
      <c r="M16" s="132"/>
      <c r="N16" s="182"/>
      <c r="O16" s="183"/>
      <c r="P16" s="182"/>
      <c r="Q16" s="183"/>
      <c r="R16" s="182"/>
    </row>
    <row r="17" spans="1:19" s="80" customFormat="1" ht="20.25" customHeight="1">
      <c r="B17" s="18" t="s">
        <v>170</v>
      </c>
      <c r="C17" s="18"/>
      <c r="D17" s="18"/>
      <c r="E17" s="86">
        <v>6</v>
      </c>
      <c r="F17" s="146">
        <v>504397</v>
      </c>
      <c r="G17" s="18"/>
      <c r="H17" s="147">
        <v>392670</v>
      </c>
      <c r="I17" s="147"/>
      <c r="J17" s="152">
        <v>479806</v>
      </c>
      <c r="K17" s="147"/>
      <c r="L17" s="147">
        <v>367546</v>
      </c>
      <c r="M17" s="132"/>
      <c r="N17" s="182"/>
      <c r="O17" s="183"/>
      <c r="P17" s="182"/>
      <c r="Q17" s="183"/>
      <c r="R17" s="182"/>
    </row>
    <row r="18" spans="1:19" s="80" customFormat="1" ht="20.25" customHeight="1">
      <c r="B18" s="18" t="s">
        <v>9</v>
      </c>
      <c r="C18" s="18"/>
      <c r="D18" s="18"/>
      <c r="E18" s="86">
        <v>7</v>
      </c>
      <c r="F18" s="146">
        <v>15797</v>
      </c>
      <c r="G18" s="81"/>
      <c r="H18" s="146">
        <v>27047</v>
      </c>
      <c r="I18" s="81"/>
      <c r="J18" s="146">
        <v>13701</v>
      </c>
      <c r="K18" s="81"/>
      <c r="L18" s="146">
        <v>26741</v>
      </c>
      <c r="M18" s="132"/>
      <c r="N18" s="182"/>
      <c r="O18" s="183"/>
      <c r="P18" s="182"/>
      <c r="Q18" s="183"/>
      <c r="R18" s="182"/>
    </row>
    <row r="19" spans="1:19" s="80" customFormat="1" ht="20.25" customHeight="1">
      <c r="B19" s="18" t="s">
        <v>10</v>
      </c>
      <c r="C19" s="18"/>
      <c r="D19" s="18"/>
      <c r="E19" s="188"/>
      <c r="F19" s="146">
        <v>100771</v>
      </c>
      <c r="G19" s="81"/>
      <c r="H19" s="146">
        <v>34692</v>
      </c>
      <c r="I19" s="81"/>
      <c r="J19" s="146">
        <v>99903</v>
      </c>
      <c r="K19" s="81"/>
      <c r="L19" s="146">
        <v>30424</v>
      </c>
      <c r="M19" s="132"/>
      <c r="N19" s="182"/>
      <c r="O19" s="183"/>
      <c r="P19" s="182"/>
      <c r="Q19" s="183"/>
      <c r="R19" s="182"/>
    </row>
    <row r="20" spans="1:19" s="80" customFormat="1" ht="20.25" customHeight="1">
      <c r="B20" s="18" t="s">
        <v>11</v>
      </c>
      <c r="C20" s="18"/>
      <c r="D20" s="18"/>
      <c r="E20" s="188"/>
      <c r="F20" s="146">
        <v>25438</v>
      </c>
      <c r="G20" s="81"/>
      <c r="H20" s="146">
        <v>15523</v>
      </c>
      <c r="I20" s="81"/>
      <c r="J20" s="146">
        <v>23892</v>
      </c>
      <c r="K20" s="81"/>
      <c r="L20" s="146">
        <v>14472</v>
      </c>
      <c r="M20" s="132"/>
      <c r="N20" s="182"/>
      <c r="O20" s="183"/>
      <c r="P20" s="182"/>
      <c r="Q20" s="183"/>
      <c r="R20" s="182"/>
    </row>
    <row r="21" spans="1:19" s="80" customFormat="1" ht="20.25" customHeight="1">
      <c r="C21" s="52" t="s">
        <v>12</v>
      </c>
      <c r="D21" s="18"/>
      <c r="E21" s="188"/>
      <c r="F21" s="2">
        <v>1381985</v>
      </c>
      <c r="G21" s="81"/>
      <c r="H21" s="2">
        <v>1200724</v>
      </c>
      <c r="I21" s="81"/>
      <c r="J21" s="2">
        <v>1318730</v>
      </c>
      <c r="K21" s="81"/>
      <c r="L21" s="2">
        <v>1150316</v>
      </c>
      <c r="M21" s="134">
        <f>SUM(F14:F20)-F21</f>
        <v>0</v>
      </c>
      <c r="N21" s="182"/>
      <c r="O21" s="134">
        <f>SUM(H14:H20)-H21</f>
        <v>0</v>
      </c>
      <c r="P21" s="182"/>
      <c r="Q21" s="134">
        <f>SUM(J14:J20)-J21</f>
        <v>0</v>
      </c>
      <c r="R21" s="182"/>
      <c r="S21" s="134">
        <f>SUM(L14:L20)-L21</f>
        <v>0</v>
      </c>
    </row>
    <row r="22" spans="1:19" s="80" customFormat="1" ht="20.25" customHeight="1">
      <c r="A22" s="201" t="s">
        <v>13</v>
      </c>
      <c r="B22" s="201"/>
      <c r="C22" s="201"/>
      <c r="D22" s="201"/>
      <c r="E22" s="188"/>
      <c r="F22" s="81"/>
      <c r="G22" s="81"/>
      <c r="H22" s="81"/>
      <c r="I22" s="81"/>
      <c r="J22" s="81"/>
      <c r="K22" s="81"/>
      <c r="L22" s="81"/>
      <c r="M22" s="132"/>
      <c r="N22" s="182"/>
      <c r="O22" s="132"/>
      <c r="P22" s="182"/>
      <c r="Q22" s="132"/>
      <c r="R22" s="182"/>
    </row>
    <row r="23" spans="1:19" s="80" customFormat="1" ht="20.25" customHeight="1">
      <c r="A23" s="18"/>
      <c r="B23" s="18" t="s">
        <v>14</v>
      </c>
      <c r="C23" s="18"/>
      <c r="D23" s="18"/>
      <c r="E23" s="86">
        <v>8</v>
      </c>
      <c r="F23" s="146">
        <v>72335</v>
      </c>
      <c r="G23" s="81"/>
      <c r="H23" s="146">
        <v>72335</v>
      </c>
      <c r="I23" s="81"/>
      <c r="J23" s="146">
        <v>63520</v>
      </c>
      <c r="K23" s="81"/>
      <c r="L23" s="146">
        <v>63520</v>
      </c>
      <c r="M23" s="132"/>
      <c r="N23" s="182"/>
      <c r="O23" s="132"/>
      <c r="P23" s="182"/>
      <c r="Q23" s="132"/>
      <c r="R23" s="182"/>
    </row>
    <row r="24" spans="1:19" s="80" customFormat="1" ht="20.25" customHeight="1">
      <c r="A24" s="18"/>
      <c r="B24" s="18" t="s">
        <v>145</v>
      </c>
      <c r="C24" s="18"/>
      <c r="D24" s="18"/>
      <c r="E24" s="86"/>
      <c r="F24" s="146"/>
      <c r="G24" s="81"/>
      <c r="H24" s="146"/>
      <c r="I24" s="81"/>
      <c r="J24" s="146"/>
      <c r="K24" s="81"/>
      <c r="L24" s="146"/>
      <c r="M24" s="132"/>
      <c r="N24" s="182"/>
      <c r="O24" s="132"/>
      <c r="P24" s="182"/>
      <c r="Q24" s="132"/>
      <c r="R24" s="182"/>
    </row>
    <row r="25" spans="1:19" s="80" customFormat="1" ht="20.25" customHeight="1">
      <c r="A25" s="18"/>
      <c r="C25" s="18" t="s">
        <v>148</v>
      </c>
      <c r="E25" s="86">
        <v>6</v>
      </c>
      <c r="F25" s="146">
        <v>57489</v>
      </c>
      <c r="G25" s="81"/>
      <c r="H25" s="146">
        <v>20406</v>
      </c>
      <c r="I25" s="81"/>
      <c r="J25" s="146">
        <v>57489</v>
      </c>
      <c r="K25" s="81"/>
      <c r="L25" s="146">
        <v>20406</v>
      </c>
      <c r="M25" s="132"/>
      <c r="N25" s="182"/>
      <c r="O25" s="132"/>
      <c r="P25" s="182"/>
      <c r="Q25" s="132"/>
      <c r="R25" s="182"/>
    </row>
    <row r="26" spans="1:19" s="80" customFormat="1" ht="20.25" customHeight="1">
      <c r="A26" s="18"/>
      <c r="B26" s="18" t="s">
        <v>15</v>
      </c>
      <c r="C26" s="18"/>
      <c r="D26" s="18"/>
      <c r="E26" s="188"/>
      <c r="F26" s="146">
        <v>0</v>
      </c>
      <c r="G26" s="81"/>
      <c r="H26" s="146">
        <v>0</v>
      </c>
      <c r="I26" s="81"/>
      <c r="J26" s="146">
        <v>35700</v>
      </c>
      <c r="K26" s="81"/>
      <c r="L26" s="146">
        <v>35700</v>
      </c>
      <c r="M26" s="132"/>
      <c r="N26" s="182"/>
      <c r="O26" s="132"/>
      <c r="P26" s="182"/>
      <c r="Q26" s="132"/>
      <c r="R26" s="182"/>
    </row>
    <row r="27" spans="1:19" s="80" customFormat="1" ht="20.25" customHeight="1">
      <c r="A27" s="18"/>
      <c r="B27" s="18" t="s">
        <v>16</v>
      </c>
      <c r="C27" s="18"/>
      <c r="D27" s="18"/>
      <c r="E27" s="86">
        <v>9</v>
      </c>
      <c r="F27" s="146">
        <v>4475</v>
      </c>
      <c r="G27" s="81"/>
      <c r="H27" s="146">
        <v>4894</v>
      </c>
      <c r="I27" s="81"/>
      <c r="J27" s="146">
        <v>4093</v>
      </c>
      <c r="K27" s="81"/>
      <c r="L27" s="146">
        <v>4487</v>
      </c>
      <c r="M27" s="132"/>
      <c r="N27" s="182"/>
      <c r="O27" s="132"/>
      <c r="P27" s="182"/>
      <c r="Q27" s="132"/>
      <c r="R27" s="182"/>
    </row>
    <row r="28" spans="1:19" s="80" customFormat="1" ht="20.25" customHeight="1">
      <c r="A28" s="18"/>
      <c r="B28" s="18" t="s">
        <v>116</v>
      </c>
      <c r="C28" s="18"/>
      <c r="D28" s="18"/>
      <c r="E28" s="86">
        <v>10</v>
      </c>
      <c r="F28" s="146">
        <v>18786</v>
      </c>
      <c r="G28" s="81"/>
      <c r="H28" s="146">
        <v>20104</v>
      </c>
      <c r="I28" s="81"/>
      <c r="J28" s="146">
        <v>18563</v>
      </c>
      <c r="K28" s="81"/>
      <c r="L28" s="146">
        <v>19684</v>
      </c>
      <c r="M28" s="132"/>
      <c r="N28" s="182"/>
      <c r="O28" s="132"/>
      <c r="P28" s="182"/>
      <c r="Q28" s="132"/>
      <c r="R28" s="182"/>
    </row>
    <row r="29" spans="1:19" s="80" customFormat="1" ht="20.25" customHeight="1">
      <c r="A29" s="18"/>
      <c r="B29" s="18" t="s">
        <v>17</v>
      </c>
      <c r="C29" s="18"/>
      <c r="D29" s="18"/>
      <c r="E29" s="188"/>
      <c r="F29" s="146">
        <v>14401</v>
      </c>
      <c r="G29" s="81"/>
      <c r="H29" s="146">
        <v>14401</v>
      </c>
      <c r="I29" s="81"/>
      <c r="J29" s="146">
        <v>0</v>
      </c>
      <c r="K29" s="81"/>
      <c r="L29" s="146">
        <v>0</v>
      </c>
      <c r="M29" s="132"/>
      <c r="N29" s="182"/>
      <c r="O29" s="132"/>
      <c r="P29" s="182"/>
      <c r="Q29" s="132"/>
      <c r="R29" s="182"/>
    </row>
    <row r="30" spans="1:19" s="80" customFormat="1" ht="20.25" customHeight="1">
      <c r="A30" s="18"/>
      <c r="B30" s="18" t="s">
        <v>18</v>
      </c>
      <c r="C30" s="18"/>
      <c r="D30" s="18"/>
      <c r="E30" s="86">
        <v>11</v>
      </c>
      <c r="F30" s="146">
        <v>5937</v>
      </c>
      <c r="G30" s="81"/>
      <c r="H30" s="146">
        <v>6467</v>
      </c>
      <c r="I30" s="81"/>
      <c r="J30" s="146">
        <v>179</v>
      </c>
      <c r="K30" s="81"/>
      <c r="L30" s="146">
        <v>187</v>
      </c>
      <c r="M30" s="132"/>
      <c r="N30" s="182"/>
      <c r="O30" s="132"/>
      <c r="P30" s="182"/>
      <c r="Q30" s="132"/>
      <c r="R30" s="182"/>
    </row>
    <row r="31" spans="1:19" s="80" customFormat="1" ht="20.25" customHeight="1">
      <c r="A31" s="18"/>
      <c r="B31" s="18" t="s">
        <v>19</v>
      </c>
      <c r="C31" s="18"/>
      <c r="D31" s="18"/>
      <c r="E31" s="188"/>
      <c r="F31" s="146">
        <v>3549</v>
      </c>
      <c r="G31" s="81"/>
      <c r="H31" s="146">
        <v>4045</v>
      </c>
      <c r="I31" s="81"/>
      <c r="J31" s="146">
        <v>4237</v>
      </c>
      <c r="K31" s="81"/>
      <c r="L31" s="146">
        <v>4840</v>
      </c>
      <c r="M31" s="132"/>
      <c r="N31" s="182"/>
      <c r="O31" s="132"/>
      <c r="P31" s="182"/>
      <c r="Q31" s="132"/>
      <c r="R31" s="182"/>
    </row>
    <row r="32" spans="1:19" s="18" customFormat="1" ht="20.25" customHeight="1">
      <c r="B32" s="18" t="s">
        <v>146</v>
      </c>
      <c r="E32" s="17"/>
      <c r="F32" s="152">
        <v>18504</v>
      </c>
      <c r="G32" s="146"/>
      <c r="H32" s="147">
        <v>18808</v>
      </c>
      <c r="I32" s="146"/>
      <c r="J32" s="152">
        <v>15836</v>
      </c>
      <c r="K32" s="146"/>
      <c r="L32" s="147">
        <v>15836</v>
      </c>
      <c r="O32" s="149"/>
      <c r="P32" s="149"/>
      <c r="Q32" s="149"/>
    </row>
    <row r="33" spans="1:18" s="80" customFormat="1" ht="20.25" customHeight="1">
      <c r="A33" s="18"/>
      <c r="B33" s="18" t="s">
        <v>20</v>
      </c>
      <c r="C33" s="18"/>
      <c r="D33" s="18"/>
      <c r="F33" s="146">
        <v>1487</v>
      </c>
      <c r="G33" s="81"/>
      <c r="H33" s="146">
        <v>1487</v>
      </c>
      <c r="I33" s="81"/>
      <c r="J33" s="146">
        <v>1482</v>
      </c>
      <c r="K33" s="81"/>
      <c r="L33" s="146">
        <v>1482</v>
      </c>
      <c r="M33" s="132"/>
      <c r="N33" s="182"/>
      <c r="O33" s="132"/>
      <c r="P33" s="182"/>
      <c r="Q33" s="132"/>
      <c r="R33" s="182"/>
    </row>
    <row r="34" spans="1:18" s="80" customFormat="1" ht="20.25" customHeight="1">
      <c r="A34" s="18"/>
      <c r="B34" s="18"/>
      <c r="C34" s="52" t="s">
        <v>21</v>
      </c>
      <c r="D34" s="18"/>
      <c r="F34" s="2">
        <v>196963</v>
      </c>
      <c r="G34" s="81"/>
      <c r="H34" s="2">
        <v>162947</v>
      </c>
      <c r="I34" s="81"/>
      <c r="J34" s="2">
        <v>201099</v>
      </c>
      <c r="K34" s="81"/>
      <c r="L34" s="2">
        <v>166142</v>
      </c>
      <c r="M34" s="134">
        <f>SUM(F23:F33)-F34</f>
        <v>0</v>
      </c>
      <c r="N34" s="182"/>
      <c r="O34" s="134">
        <f>SUM(H23:H33)-H34</f>
        <v>0</v>
      </c>
      <c r="P34" s="182"/>
      <c r="Q34" s="134">
        <f>SUM(J23:J33)-J34</f>
        <v>0</v>
      </c>
      <c r="R34" s="182"/>
    </row>
    <row r="35" spans="1:18" s="80" customFormat="1" ht="20.25" customHeight="1" thickBot="1">
      <c r="A35" s="52" t="s">
        <v>22</v>
      </c>
      <c r="F35" s="3">
        <v>1578948</v>
      </c>
      <c r="G35" s="81"/>
      <c r="H35" s="3">
        <v>1363671</v>
      </c>
      <c r="I35" s="81"/>
      <c r="J35" s="3">
        <v>1519829</v>
      </c>
      <c r="K35" s="81"/>
      <c r="L35" s="3">
        <v>1316458</v>
      </c>
      <c r="M35" s="134">
        <f>F21+F34-F35</f>
        <v>0</v>
      </c>
      <c r="N35" s="182"/>
      <c r="O35" s="134">
        <f>H21+H34-H35</f>
        <v>0</v>
      </c>
      <c r="P35" s="182"/>
      <c r="Q35" s="134">
        <f>J21+J34-J35</f>
        <v>0</v>
      </c>
      <c r="R35" s="182"/>
    </row>
    <row r="36" spans="1:18" s="19" customFormat="1" ht="24.95" customHeight="1" thickTop="1">
      <c r="L36" s="15" t="s">
        <v>96</v>
      </c>
      <c r="M36" s="136"/>
      <c r="N36" s="182"/>
      <c r="O36" s="183"/>
      <c r="P36" s="182"/>
      <c r="Q36" s="183"/>
      <c r="R36" s="182"/>
    </row>
    <row r="37" spans="1:18" s="19" customFormat="1" ht="24.95" customHeight="1">
      <c r="L37" s="16" t="s">
        <v>97</v>
      </c>
      <c r="M37" s="136"/>
      <c r="N37" s="182"/>
      <c r="O37" s="183"/>
      <c r="P37" s="182"/>
      <c r="Q37" s="183"/>
      <c r="R37" s="182"/>
    </row>
    <row r="38" spans="1:18" s="18" customFormat="1" ht="24" thickTop="1">
      <c r="A38" s="196" t="s">
        <v>92</v>
      </c>
      <c r="B38" s="197"/>
      <c r="C38" s="197"/>
      <c r="D38" s="197"/>
      <c r="E38" s="197"/>
      <c r="F38" s="197"/>
      <c r="G38" s="197"/>
      <c r="H38" s="197"/>
      <c r="I38" s="197"/>
      <c r="J38" s="197"/>
      <c r="K38" s="197"/>
      <c r="L38" s="197"/>
      <c r="M38" s="132"/>
      <c r="N38" s="182"/>
      <c r="O38" s="183"/>
      <c r="P38" s="182"/>
      <c r="Q38" s="183"/>
      <c r="R38" s="182"/>
    </row>
    <row r="39" spans="1:18" s="18" customFormat="1">
      <c r="A39" s="199" t="s">
        <v>0</v>
      </c>
      <c r="B39" s="199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32"/>
      <c r="N39" s="182"/>
      <c r="O39" s="183"/>
      <c r="P39" s="182"/>
      <c r="Q39" s="183"/>
      <c r="R39" s="182"/>
    </row>
    <row r="40" spans="1:18" s="18" customFormat="1">
      <c r="A40" s="199" t="s">
        <v>133</v>
      </c>
      <c r="B40" s="199"/>
      <c r="C40" s="199"/>
      <c r="D40" s="199"/>
      <c r="E40" s="199"/>
      <c r="F40" s="199"/>
      <c r="G40" s="199"/>
      <c r="H40" s="199"/>
      <c r="I40" s="199"/>
      <c r="J40" s="199"/>
      <c r="K40" s="199"/>
      <c r="L40" s="199"/>
      <c r="M40" s="132"/>
      <c r="N40" s="182"/>
      <c r="O40" s="183"/>
      <c r="P40" s="182"/>
      <c r="Q40" s="183"/>
      <c r="R40" s="182"/>
    </row>
    <row r="41" spans="1:18" s="18" customFormat="1">
      <c r="A41" s="199" t="s">
        <v>177</v>
      </c>
      <c r="B41" s="199"/>
      <c r="C41" s="199"/>
      <c r="D41" s="199"/>
      <c r="E41" s="199"/>
      <c r="F41" s="199"/>
      <c r="G41" s="199"/>
      <c r="H41" s="199"/>
      <c r="I41" s="199"/>
      <c r="J41" s="199"/>
      <c r="K41" s="199"/>
      <c r="L41" s="199"/>
      <c r="M41" s="132"/>
      <c r="N41" s="182"/>
      <c r="O41" s="183"/>
      <c r="P41" s="182"/>
      <c r="Q41" s="183"/>
      <c r="R41" s="182"/>
    </row>
    <row r="42" spans="1:18" s="18" customFormat="1" ht="8.25" customHeight="1">
      <c r="A42" s="179"/>
      <c r="B42" s="179"/>
      <c r="C42" s="179"/>
      <c r="D42" s="179"/>
      <c r="E42" s="179"/>
      <c r="F42" s="179"/>
      <c r="G42" s="179"/>
      <c r="H42" s="179"/>
      <c r="I42" s="179"/>
      <c r="J42" s="179"/>
      <c r="K42" s="179"/>
      <c r="L42" s="179"/>
      <c r="M42" s="132"/>
      <c r="N42" s="182"/>
      <c r="O42" s="183"/>
      <c r="P42" s="182"/>
      <c r="Q42" s="183"/>
      <c r="R42" s="182"/>
    </row>
    <row r="43" spans="1:18" s="18" customFormat="1" ht="20.25" customHeight="1">
      <c r="F43" s="54"/>
      <c r="G43" s="54"/>
      <c r="H43" s="54"/>
      <c r="I43" s="54"/>
      <c r="J43" s="54"/>
      <c r="K43" s="54"/>
      <c r="L43" s="55" t="s">
        <v>104</v>
      </c>
      <c r="M43" s="132"/>
      <c r="N43" s="182"/>
      <c r="O43" s="183"/>
      <c r="P43" s="182"/>
      <c r="Q43" s="183"/>
      <c r="R43" s="182"/>
    </row>
    <row r="44" spans="1:18" s="18" customFormat="1" ht="20.25" customHeight="1">
      <c r="F44" s="200" t="s">
        <v>2</v>
      </c>
      <c r="G44" s="200"/>
      <c r="H44" s="200"/>
      <c r="I44" s="17"/>
      <c r="J44" s="200" t="s">
        <v>3</v>
      </c>
      <c r="K44" s="200"/>
      <c r="L44" s="200"/>
      <c r="M44" s="132"/>
      <c r="N44" s="182"/>
      <c r="O44" s="183"/>
      <c r="P44" s="182"/>
      <c r="Q44" s="183"/>
      <c r="R44" s="182"/>
    </row>
    <row r="45" spans="1:18" s="18" customFormat="1" ht="20.25" customHeight="1">
      <c r="F45" s="184" t="s">
        <v>98</v>
      </c>
      <c r="G45" s="185"/>
      <c r="H45" s="184" t="s">
        <v>98</v>
      </c>
      <c r="I45" s="17"/>
      <c r="J45" s="184" t="s">
        <v>98</v>
      </c>
      <c r="K45" s="185"/>
      <c r="L45" s="184" t="s">
        <v>98</v>
      </c>
      <c r="M45" s="132"/>
      <c r="N45" s="182"/>
      <c r="O45" s="183"/>
      <c r="P45" s="182"/>
      <c r="Q45" s="183"/>
      <c r="R45" s="182"/>
    </row>
    <row r="46" spans="1:18" s="18" customFormat="1" ht="20.25" customHeight="1">
      <c r="E46" s="74" t="s">
        <v>4</v>
      </c>
      <c r="F46" s="186" t="s">
        <v>179</v>
      </c>
      <c r="G46" s="185"/>
      <c r="H46" s="186" t="s">
        <v>180</v>
      </c>
      <c r="I46" s="185"/>
      <c r="J46" s="186" t="s">
        <v>179</v>
      </c>
      <c r="K46" s="185"/>
      <c r="L46" s="186" t="s">
        <v>180</v>
      </c>
      <c r="M46" s="132"/>
      <c r="N46" s="182"/>
      <c r="O46" s="183"/>
      <c r="P46" s="182"/>
      <c r="Q46" s="183"/>
      <c r="R46" s="182"/>
    </row>
    <row r="47" spans="1:18" s="18" customFormat="1" ht="20.25" customHeight="1">
      <c r="A47" s="198" t="s">
        <v>23</v>
      </c>
      <c r="B47" s="198"/>
      <c r="C47" s="198"/>
      <c r="D47" s="198"/>
      <c r="M47" s="132"/>
      <c r="N47" s="182"/>
      <c r="O47" s="183"/>
      <c r="P47" s="182"/>
      <c r="Q47" s="183"/>
      <c r="R47" s="182"/>
    </row>
    <row r="48" spans="1:18" s="18" customFormat="1" ht="20.25" customHeight="1">
      <c r="A48" s="52" t="s">
        <v>24</v>
      </c>
      <c r="M48" s="132"/>
      <c r="N48" s="182"/>
      <c r="O48" s="183"/>
      <c r="P48" s="182"/>
      <c r="Q48" s="183"/>
      <c r="R48" s="182"/>
    </row>
    <row r="49" spans="1:19" s="80" customFormat="1" ht="20.25" customHeight="1">
      <c r="B49" s="18" t="s">
        <v>25</v>
      </c>
      <c r="C49" s="18"/>
      <c r="D49" s="18"/>
      <c r="E49" s="86">
        <v>12</v>
      </c>
      <c r="F49" s="146">
        <v>149163</v>
      </c>
      <c r="G49" s="81"/>
      <c r="H49" s="146">
        <v>24737</v>
      </c>
      <c r="I49" s="81"/>
      <c r="J49" s="146">
        <v>143223</v>
      </c>
      <c r="K49" s="81"/>
      <c r="L49" s="146">
        <v>20247</v>
      </c>
      <c r="M49" s="132"/>
      <c r="N49" s="182"/>
      <c r="O49" s="183"/>
      <c r="P49" s="182"/>
      <c r="Q49" s="183"/>
      <c r="R49" s="182"/>
    </row>
    <row r="50" spans="1:19" s="80" customFormat="1" ht="20.25" customHeight="1">
      <c r="B50" s="18" t="s">
        <v>136</v>
      </c>
      <c r="C50" s="18"/>
      <c r="D50" s="18"/>
      <c r="E50" s="86">
        <v>13</v>
      </c>
      <c r="F50" s="146">
        <v>246320</v>
      </c>
      <c r="G50" s="81"/>
      <c r="H50" s="146">
        <v>223895</v>
      </c>
      <c r="I50" s="81"/>
      <c r="J50" s="146">
        <v>230213</v>
      </c>
      <c r="K50" s="81"/>
      <c r="L50" s="146">
        <v>215041</v>
      </c>
      <c r="M50" s="132"/>
      <c r="N50" s="182"/>
      <c r="O50" s="183"/>
      <c r="P50" s="182"/>
      <c r="Q50" s="183"/>
      <c r="R50" s="182"/>
    </row>
    <row r="51" spans="1:19" s="80" customFormat="1" ht="20.25" customHeight="1">
      <c r="B51" s="18" t="s">
        <v>26</v>
      </c>
      <c r="C51" s="18"/>
      <c r="D51" s="18"/>
      <c r="E51" s="188"/>
      <c r="F51" s="146">
        <v>37054</v>
      </c>
      <c r="G51" s="81"/>
      <c r="H51" s="146">
        <v>67774</v>
      </c>
      <c r="I51" s="81"/>
      <c r="J51" s="146">
        <v>36436</v>
      </c>
      <c r="K51" s="81"/>
      <c r="L51" s="146">
        <v>66453</v>
      </c>
      <c r="M51" s="132"/>
      <c r="N51" s="182"/>
      <c r="O51" s="183"/>
      <c r="P51" s="182"/>
      <c r="Q51" s="183"/>
      <c r="R51" s="182"/>
    </row>
    <row r="52" spans="1:19" s="80" customFormat="1" ht="20.25" customHeight="1">
      <c r="B52" s="18" t="s">
        <v>171</v>
      </c>
      <c r="C52" s="18"/>
      <c r="D52" s="18"/>
      <c r="E52" s="86">
        <v>6</v>
      </c>
      <c r="F52" s="147">
        <v>104829</v>
      </c>
      <c r="G52" s="148"/>
      <c r="H52" s="147">
        <v>20912</v>
      </c>
      <c r="I52" s="147"/>
      <c r="J52" s="147">
        <v>99260</v>
      </c>
      <c r="K52" s="147"/>
      <c r="L52" s="147">
        <v>19103</v>
      </c>
      <c r="M52" s="132"/>
      <c r="N52" s="182"/>
      <c r="O52" s="183"/>
      <c r="P52" s="182"/>
      <c r="Q52" s="183"/>
      <c r="R52" s="182"/>
    </row>
    <row r="53" spans="1:19" s="18" customFormat="1" ht="20.25" customHeight="1">
      <c r="B53" s="18" t="s">
        <v>155</v>
      </c>
      <c r="C53" s="132"/>
      <c r="D53" s="80"/>
      <c r="E53" s="86"/>
      <c r="F53" s="147"/>
      <c r="G53" s="148"/>
      <c r="H53" s="147"/>
      <c r="I53" s="147"/>
      <c r="J53" s="147"/>
      <c r="K53" s="147"/>
      <c r="L53" s="147"/>
      <c r="M53" s="133"/>
      <c r="O53" s="149"/>
      <c r="Q53" s="149"/>
    </row>
    <row r="54" spans="1:19" s="80" customFormat="1" ht="20.25" customHeight="1">
      <c r="C54" s="18" t="s">
        <v>156</v>
      </c>
      <c r="D54" s="18"/>
      <c r="E54" s="86">
        <v>10</v>
      </c>
      <c r="F54" s="146">
        <v>4234</v>
      </c>
      <c r="G54" s="81"/>
      <c r="H54" s="146">
        <v>4399</v>
      </c>
      <c r="I54" s="81"/>
      <c r="J54" s="146">
        <v>3996</v>
      </c>
      <c r="K54" s="81"/>
      <c r="L54" s="146">
        <v>3952</v>
      </c>
      <c r="M54" s="132"/>
      <c r="N54" s="182"/>
      <c r="O54" s="183"/>
      <c r="P54" s="182"/>
      <c r="Q54" s="183"/>
      <c r="R54" s="182"/>
    </row>
    <row r="55" spans="1:19" s="80" customFormat="1" ht="20.25" customHeight="1">
      <c r="B55" s="18" t="s">
        <v>157</v>
      </c>
      <c r="C55" s="18"/>
      <c r="D55" s="18"/>
      <c r="M55" s="132"/>
      <c r="N55" s="182"/>
      <c r="O55" s="183"/>
      <c r="P55" s="182"/>
      <c r="Q55" s="183"/>
      <c r="R55" s="182"/>
    </row>
    <row r="56" spans="1:19" s="80" customFormat="1" ht="20.25" customHeight="1">
      <c r="B56" s="18"/>
      <c r="C56" s="18" t="s">
        <v>158</v>
      </c>
      <c r="D56" s="18"/>
      <c r="E56" s="86">
        <v>14</v>
      </c>
      <c r="F56" s="146">
        <v>11112</v>
      </c>
      <c r="H56" s="146">
        <v>11112</v>
      </c>
      <c r="I56" s="1"/>
      <c r="J56" s="146">
        <v>11112</v>
      </c>
      <c r="K56" s="1"/>
      <c r="L56" s="146">
        <v>11112</v>
      </c>
      <c r="M56" s="132"/>
      <c r="N56" s="182"/>
      <c r="O56" s="183"/>
      <c r="P56" s="182"/>
      <c r="Q56" s="183"/>
      <c r="R56" s="182"/>
    </row>
    <row r="57" spans="1:19" s="80" customFormat="1" ht="20.25" customHeight="1">
      <c r="B57" s="18" t="s">
        <v>185</v>
      </c>
      <c r="C57" s="18"/>
      <c r="D57" s="18"/>
      <c r="E57" s="86"/>
      <c r="F57" s="146">
        <v>5857</v>
      </c>
      <c r="H57" s="146">
        <v>5857</v>
      </c>
      <c r="I57" s="1"/>
      <c r="J57" s="146">
        <v>5857</v>
      </c>
      <c r="K57" s="1"/>
      <c r="L57" s="146">
        <v>5857</v>
      </c>
      <c r="M57" s="132"/>
      <c r="N57" s="182"/>
      <c r="O57" s="183"/>
      <c r="P57" s="182"/>
      <c r="Q57" s="183"/>
      <c r="R57" s="182"/>
    </row>
    <row r="58" spans="1:19" s="80" customFormat="1" ht="20.25" customHeight="1">
      <c r="B58" s="18" t="s">
        <v>27</v>
      </c>
      <c r="C58" s="18"/>
      <c r="D58" s="18"/>
      <c r="E58" s="188"/>
      <c r="F58" s="146">
        <v>29126</v>
      </c>
      <c r="G58" s="81"/>
      <c r="H58" s="146">
        <v>50459</v>
      </c>
      <c r="I58" s="81"/>
      <c r="J58" s="146">
        <v>26999</v>
      </c>
      <c r="K58" s="81"/>
      <c r="L58" s="146">
        <v>48931</v>
      </c>
      <c r="M58" s="132"/>
      <c r="N58" s="182"/>
      <c r="O58" s="183"/>
      <c r="P58" s="182"/>
      <c r="Q58" s="183"/>
      <c r="R58" s="182"/>
    </row>
    <row r="59" spans="1:19" s="80" customFormat="1" ht="20.25" customHeight="1">
      <c r="A59" s="189"/>
      <c r="B59" s="52"/>
      <c r="C59" s="52" t="s">
        <v>28</v>
      </c>
      <c r="D59" s="52"/>
      <c r="E59" s="188"/>
      <c r="F59" s="2">
        <v>587695</v>
      </c>
      <c r="G59" s="81"/>
      <c r="H59" s="2">
        <v>409145</v>
      </c>
      <c r="I59" s="81"/>
      <c r="J59" s="2">
        <v>557096</v>
      </c>
      <c r="K59" s="81"/>
      <c r="L59" s="2">
        <v>390696</v>
      </c>
      <c r="M59" s="134">
        <f>SUM(F49:F58)-F59</f>
        <v>0</v>
      </c>
      <c r="N59" s="182"/>
      <c r="O59" s="134">
        <f>SUM(H49:H58)-H59</f>
        <v>0</v>
      </c>
      <c r="P59" s="182"/>
      <c r="Q59" s="134">
        <f>SUM(J49:J58)-J59</f>
        <v>0</v>
      </c>
      <c r="R59" s="182"/>
      <c r="S59" s="134">
        <f>SUM(L49:L58)-L59</f>
        <v>0</v>
      </c>
    </row>
    <row r="60" spans="1:19" s="18" customFormat="1" ht="20.25" customHeight="1">
      <c r="A60" s="52" t="s">
        <v>29</v>
      </c>
      <c r="B60" s="52"/>
      <c r="C60" s="52"/>
      <c r="D60" s="52"/>
      <c r="E60" s="17"/>
      <c r="F60" s="1"/>
      <c r="G60" s="1"/>
      <c r="H60" s="1"/>
      <c r="I60" s="1"/>
      <c r="J60" s="1"/>
      <c r="K60" s="1"/>
      <c r="L60" s="1"/>
      <c r="M60" s="132"/>
      <c r="N60" s="182"/>
      <c r="O60" s="132"/>
      <c r="P60" s="182"/>
      <c r="Q60" s="132"/>
      <c r="R60" s="182"/>
      <c r="S60" s="132"/>
    </row>
    <row r="61" spans="1:19" s="18" customFormat="1" ht="20.25" customHeight="1">
      <c r="A61" s="52"/>
      <c r="B61" s="18" t="s">
        <v>147</v>
      </c>
      <c r="C61" s="52"/>
      <c r="D61" s="52"/>
      <c r="E61" s="17"/>
      <c r="F61" s="1"/>
      <c r="G61" s="1"/>
      <c r="H61" s="1"/>
      <c r="I61" s="1"/>
      <c r="J61" s="1"/>
      <c r="K61" s="1"/>
      <c r="L61" s="1"/>
      <c r="M61" s="132"/>
      <c r="N61" s="182"/>
      <c r="O61" s="132"/>
      <c r="P61" s="182"/>
      <c r="Q61" s="132"/>
      <c r="R61" s="182"/>
      <c r="S61" s="132"/>
    </row>
    <row r="62" spans="1:19" s="18" customFormat="1" ht="20.25" customHeight="1">
      <c r="C62" s="132" t="s">
        <v>148</v>
      </c>
      <c r="D62" s="80"/>
      <c r="E62" s="86">
        <v>6</v>
      </c>
      <c r="F62" s="147">
        <v>22726</v>
      </c>
      <c r="G62" s="148"/>
      <c r="H62" s="147">
        <v>26296</v>
      </c>
      <c r="I62" s="147"/>
      <c r="J62" s="147">
        <v>22726</v>
      </c>
      <c r="K62" s="147"/>
      <c r="L62" s="147">
        <v>26296</v>
      </c>
      <c r="M62" s="133"/>
      <c r="O62" s="149"/>
      <c r="Q62" s="149"/>
    </row>
    <row r="63" spans="1:19" s="18" customFormat="1" ht="20.25" customHeight="1">
      <c r="B63" s="18" t="s">
        <v>149</v>
      </c>
      <c r="E63" s="17"/>
      <c r="F63" s="146"/>
      <c r="G63" s="146"/>
      <c r="H63" s="146"/>
      <c r="I63" s="146"/>
      <c r="J63" s="146"/>
      <c r="K63" s="146"/>
      <c r="L63" s="146"/>
    </row>
    <row r="64" spans="1:19" s="18" customFormat="1" ht="20.25" customHeight="1">
      <c r="C64" s="18" t="s">
        <v>150</v>
      </c>
      <c r="E64" s="86">
        <v>10</v>
      </c>
      <c r="F64" s="147">
        <v>15454</v>
      </c>
      <c r="G64" s="146"/>
      <c r="H64" s="146">
        <v>16469</v>
      </c>
      <c r="I64" s="146"/>
      <c r="J64" s="147">
        <v>15454</v>
      </c>
      <c r="K64" s="146"/>
      <c r="L64" s="146">
        <v>16469</v>
      </c>
      <c r="O64" s="149"/>
      <c r="Q64" s="149"/>
    </row>
    <row r="65" spans="1:19" s="18" customFormat="1" ht="20.25" customHeight="1">
      <c r="B65" s="18" t="s">
        <v>137</v>
      </c>
      <c r="E65" s="17">
        <v>14</v>
      </c>
      <c r="F65" s="1">
        <v>65924</v>
      </c>
      <c r="G65" s="1"/>
      <c r="H65" s="146">
        <v>68702</v>
      </c>
      <c r="I65" s="1"/>
      <c r="J65" s="1">
        <v>65924</v>
      </c>
      <c r="K65" s="1"/>
      <c r="L65" s="146">
        <v>68702</v>
      </c>
      <c r="M65" s="132"/>
      <c r="N65" s="190"/>
      <c r="O65" s="132"/>
      <c r="P65" s="190"/>
      <c r="Q65" s="132"/>
      <c r="R65" s="190"/>
      <c r="S65" s="132"/>
    </row>
    <row r="66" spans="1:19" s="18" customFormat="1" ht="20.25" customHeight="1">
      <c r="B66" s="18" t="s">
        <v>142</v>
      </c>
      <c r="E66" s="17">
        <v>15</v>
      </c>
      <c r="F66" s="1">
        <v>20191</v>
      </c>
      <c r="G66" s="1"/>
      <c r="H66" s="146">
        <v>19688</v>
      </c>
      <c r="I66" s="1"/>
      <c r="J66" s="1">
        <v>18300</v>
      </c>
      <c r="K66" s="1"/>
      <c r="L66" s="146">
        <v>17937</v>
      </c>
      <c r="M66" s="132"/>
      <c r="N66" s="183"/>
      <c r="O66" s="132"/>
      <c r="P66" s="183"/>
      <c r="Q66" s="132"/>
      <c r="R66" s="183"/>
      <c r="S66" s="132"/>
    </row>
    <row r="67" spans="1:19" s="18" customFormat="1" ht="20.25" customHeight="1">
      <c r="C67" s="52" t="s">
        <v>30</v>
      </c>
      <c r="E67" s="17"/>
      <c r="F67" s="2">
        <v>124295</v>
      </c>
      <c r="G67" s="1"/>
      <c r="H67" s="2">
        <v>131155</v>
      </c>
      <c r="I67" s="1"/>
      <c r="J67" s="2">
        <v>122404</v>
      </c>
      <c r="K67" s="1"/>
      <c r="L67" s="2">
        <v>129404</v>
      </c>
      <c r="M67" s="134">
        <f>SUM(F62:F66)-F67</f>
        <v>0</v>
      </c>
      <c r="N67" s="183"/>
      <c r="O67" s="134">
        <f>SUM(H62:H66)-H67</f>
        <v>0</v>
      </c>
      <c r="P67" s="183"/>
      <c r="Q67" s="134">
        <f>SUM(J62:J66)-J67</f>
        <v>0</v>
      </c>
      <c r="R67" s="183"/>
      <c r="S67" s="134">
        <f>SUM(L62:L66)-L67</f>
        <v>0</v>
      </c>
    </row>
    <row r="68" spans="1:19" s="18" customFormat="1" ht="20.25" customHeight="1">
      <c r="A68" s="52" t="s">
        <v>31</v>
      </c>
      <c r="F68" s="2">
        <v>711990</v>
      </c>
      <c r="G68" s="1"/>
      <c r="H68" s="2">
        <v>540300</v>
      </c>
      <c r="I68" s="1"/>
      <c r="J68" s="2">
        <v>679500</v>
      </c>
      <c r="K68" s="1"/>
      <c r="L68" s="2">
        <v>520100</v>
      </c>
      <c r="M68" s="134">
        <f>F59+F67-F68</f>
        <v>0</v>
      </c>
      <c r="N68" s="190"/>
      <c r="O68" s="134">
        <f>H59+H67-H68</f>
        <v>0</v>
      </c>
      <c r="P68" s="190"/>
      <c r="Q68" s="134">
        <f>J59+J67-J68</f>
        <v>0</v>
      </c>
      <c r="R68" s="190"/>
      <c r="S68" s="134">
        <f>L59+L67-L68</f>
        <v>0</v>
      </c>
    </row>
    <row r="69" spans="1:19" s="18" customFormat="1" ht="24.95" customHeight="1">
      <c r="A69" s="191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5" t="s">
        <v>96</v>
      </c>
      <c r="M69" s="132"/>
      <c r="N69" s="183"/>
      <c r="O69" s="183"/>
      <c r="P69" s="183"/>
      <c r="Q69" s="183"/>
      <c r="R69" s="183"/>
    </row>
    <row r="70" spans="1:19" s="18" customFormat="1" ht="24.95" customHeight="1">
      <c r="A70" s="191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6" t="s">
        <v>97</v>
      </c>
      <c r="M70" s="132"/>
      <c r="N70" s="190"/>
      <c r="O70" s="183"/>
      <c r="P70" s="190"/>
      <c r="Q70" s="183"/>
      <c r="R70" s="190"/>
    </row>
    <row r="71" spans="1:19" s="57" customFormat="1">
      <c r="A71" s="196" t="s">
        <v>93</v>
      </c>
      <c r="B71" s="197"/>
      <c r="C71" s="197"/>
      <c r="D71" s="197"/>
      <c r="E71" s="197"/>
      <c r="F71" s="197"/>
      <c r="G71" s="197"/>
      <c r="H71" s="197"/>
      <c r="I71" s="197"/>
      <c r="J71" s="197"/>
      <c r="K71" s="197"/>
      <c r="L71" s="197"/>
      <c r="M71" s="181"/>
      <c r="N71" s="183"/>
      <c r="O71" s="183"/>
      <c r="P71" s="183"/>
      <c r="Q71" s="183"/>
      <c r="R71" s="183"/>
    </row>
    <row r="72" spans="1:19" s="57" customFormat="1">
      <c r="A72" s="199" t="s">
        <v>0</v>
      </c>
      <c r="B72" s="199"/>
      <c r="C72" s="199"/>
      <c r="D72" s="199"/>
      <c r="E72" s="199"/>
      <c r="F72" s="199"/>
      <c r="G72" s="199"/>
      <c r="H72" s="199"/>
      <c r="I72" s="199"/>
      <c r="J72" s="199"/>
      <c r="K72" s="199"/>
      <c r="L72" s="199"/>
      <c r="M72" s="181"/>
      <c r="N72" s="190"/>
      <c r="O72" s="183"/>
      <c r="P72" s="190"/>
      <c r="Q72" s="183"/>
      <c r="R72" s="190"/>
    </row>
    <row r="73" spans="1:19" s="57" customFormat="1">
      <c r="A73" s="199" t="s">
        <v>133</v>
      </c>
      <c r="B73" s="199"/>
      <c r="C73" s="199"/>
      <c r="D73" s="199"/>
      <c r="E73" s="199"/>
      <c r="F73" s="199"/>
      <c r="G73" s="199"/>
      <c r="H73" s="199"/>
      <c r="I73" s="199"/>
      <c r="J73" s="199"/>
      <c r="K73" s="199"/>
      <c r="L73" s="199"/>
      <c r="M73" s="181"/>
      <c r="N73" s="183"/>
      <c r="O73" s="183"/>
      <c r="P73" s="183"/>
      <c r="Q73" s="183"/>
      <c r="R73" s="183"/>
    </row>
    <row r="74" spans="1:19">
      <c r="A74" s="199" t="s">
        <v>177</v>
      </c>
      <c r="B74" s="199"/>
      <c r="C74" s="199"/>
      <c r="D74" s="199"/>
      <c r="E74" s="199"/>
      <c r="F74" s="199"/>
      <c r="G74" s="199"/>
      <c r="H74" s="199"/>
      <c r="I74" s="199"/>
      <c r="J74" s="199"/>
      <c r="K74" s="199"/>
      <c r="L74" s="199"/>
      <c r="N74" s="190"/>
      <c r="P74" s="190"/>
      <c r="R74" s="190"/>
    </row>
    <row r="75" spans="1:19" s="80" customFormat="1" ht="8.25" customHeight="1">
      <c r="A75" s="79"/>
      <c r="B75" s="79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132"/>
      <c r="N75" s="183"/>
      <c r="O75" s="183"/>
      <c r="P75" s="183"/>
      <c r="Q75" s="183"/>
      <c r="R75" s="183"/>
    </row>
    <row r="76" spans="1:19" s="57" customFormat="1" ht="18.75" customHeight="1">
      <c r="A76" s="18"/>
      <c r="B76" s="18"/>
      <c r="C76" s="18"/>
      <c r="D76" s="18"/>
      <c r="E76" s="18"/>
      <c r="F76" s="54"/>
      <c r="G76" s="54"/>
      <c r="H76" s="54"/>
      <c r="I76" s="54"/>
      <c r="J76" s="54"/>
      <c r="K76" s="54"/>
      <c r="L76" s="55" t="s">
        <v>104</v>
      </c>
      <c r="M76" s="181"/>
      <c r="N76" s="190"/>
      <c r="O76" s="183"/>
      <c r="P76" s="190"/>
      <c r="Q76" s="183"/>
      <c r="R76" s="190"/>
    </row>
    <row r="77" spans="1:19" s="57" customFormat="1" ht="18.75" customHeight="1">
      <c r="A77" s="18"/>
      <c r="B77" s="18"/>
      <c r="C77" s="18"/>
      <c r="D77" s="18"/>
      <c r="E77" s="18"/>
      <c r="F77" s="200" t="s">
        <v>2</v>
      </c>
      <c r="G77" s="200"/>
      <c r="H77" s="200"/>
      <c r="I77" s="17"/>
      <c r="J77" s="200" t="s">
        <v>3</v>
      </c>
      <c r="K77" s="200"/>
      <c r="L77" s="200"/>
      <c r="M77" s="181"/>
      <c r="N77" s="183"/>
      <c r="O77" s="183"/>
      <c r="P77" s="183"/>
      <c r="Q77" s="183"/>
      <c r="R77" s="183"/>
    </row>
    <row r="78" spans="1:19" s="57" customFormat="1" ht="18.75" customHeight="1">
      <c r="A78" s="18"/>
      <c r="B78" s="18"/>
      <c r="C78" s="18"/>
      <c r="D78" s="18"/>
      <c r="E78" s="18"/>
      <c r="F78" s="184" t="s">
        <v>98</v>
      </c>
      <c r="G78" s="185"/>
      <c r="H78" s="184" t="s">
        <v>98</v>
      </c>
      <c r="I78" s="17"/>
      <c r="J78" s="184" t="s">
        <v>98</v>
      </c>
      <c r="K78" s="185"/>
      <c r="L78" s="184" t="s">
        <v>98</v>
      </c>
      <c r="M78" s="181"/>
      <c r="N78" s="190"/>
      <c r="O78" s="183"/>
      <c r="P78" s="190"/>
      <c r="Q78" s="183"/>
      <c r="R78" s="190"/>
    </row>
    <row r="79" spans="1:19" s="57" customFormat="1" ht="18.75" customHeight="1">
      <c r="A79" s="18"/>
      <c r="B79" s="18"/>
      <c r="C79" s="18"/>
      <c r="D79" s="18"/>
      <c r="E79" s="74" t="s">
        <v>4</v>
      </c>
      <c r="F79" s="186" t="s">
        <v>179</v>
      </c>
      <c r="G79" s="185"/>
      <c r="H79" s="186" t="s">
        <v>180</v>
      </c>
      <c r="I79" s="185"/>
      <c r="J79" s="186" t="s">
        <v>179</v>
      </c>
      <c r="K79" s="185"/>
      <c r="L79" s="186" t="s">
        <v>180</v>
      </c>
      <c r="M79" s="181"/>
      <c r="N79" s="183"/>
      <c r="O79" s="183"/>
      <c r="P79" s="183"/>
      <c r="Q79" s="183"/>
      <c r="R79" s="183"/>
    </row>
    <row r="80" spans="1:19" ht="18.75" customHeight="1">
      <c r="A80" s="198" t="s">
        <v>117</v>
      </c>
      <c r="B80" s="198"/>
      <c r="C80" s="198"/>
      <c r="D80" s="198"/>
      <c r="N80" s="190"/>
      <c r="P80" s="190"/>
      <c r="R80" s="190"/>
    </row>
    <row r="81" spans="1:19" s="57" customFormat="1" ht="18.75" customHeight="1">
      <c r="A81" s="180" t="s">
        <v>32</v>
      </c>
      <c r="B81" s="17"/>
      <c r="C81" s="17"/>
      <c r="D81" s="17"/>
      <c r="E81" s="19"/>
      <c r="F81" s="19"/>
      <c r="G81" s="19"/>
      <c r="H81" s="19"/>
      <c r="I81" s="19"/>
      <c r="J81" s="19"/>
      <c r="K81" s="19"/>
      <c r="L81" s="19"/>
      <c r="M81" s="181"/>
      <c r="N81" s="183"/>
      <c r="O81" s="183"/>
      <c r="P81" s="183"/>
      <c r="Q81" s="183"/>
      <c r="R81" s="183"/>
    </row>
    <row r="82" spans="1:19" s="57" customFormat="1" ht="18.75" customHeight="1">
      <c r="A82" s="18"/>
      <c r="B82" s="18" t="s">
        <v>33</v>
      </c>
      <c r="D82" s="18"/>
      <c r="E82" s="17">
        <v>16</v>
      </c>
      <c r="F82" s="19"/>
      <c r="G82" s="19"/>
      <c r="H82" s="19"/>
      <c r="I82" s="19"/>
      <c r="J82" s="19"/>
      <c r="K82" s="19"/>
      <c r="L82" s="19"/>
      <c r="M82" s="181"/>
      <c r="N82" s="190"/>
      <c r="O82" s="183"/>
      <c r="P82" s="190"/>
      <c r="Q82" s="183"/>
      <c r="R82" s="190"/>
    </row>
    <row r="83" spans="1:19" s="57" customFormat="1" ht="18.75" customHeight="1">
      <c r="B83" s="18"/>
      <c r="C83" s="18" t="s">
        <v>39</v>
      </c>
      <c r="E83" s="17"/>
      <c r="F83" s="19"/>
      <c r="G83" s="19"/>
      <c r="H83" s="19"/>
      <c r="I83" s="19"/>
      <c r="J83" s="19"/>
      <c r="K83" s="19"/>
      <c r="L83" s="19"/>
      <c r="M83" s="181"/>
      <c r="N83" s="183"/>
      <c r="O83" s="183"/>
      <c r="P83" s="183"/>
      <c r="Q83" s="183"/>
      <c r="R83" s="183"/>
    </row>
    <row r="84" spans="1:19" s="57" customFormat="1" ht="18.75" customHeight="1" thickBot="1">
      <c r="C84" s="18"/>
      <c r="D84" s="18" t="s">
        <v>151</v>
      </c>
      <c r="E84" s="19"/>
      <c r="F84" s="5">
        <v>337500</v>
      </c>
      <c r="G84" s="1"/>
      <c r="H84" s="5">
        <v>337500</v>
      </c>
      <c r="I84" s="1"/>
      <c r="J84" s="5">
        <v>337500</v>
      </c>
      <c r="K84" s="1"/>
      <c r="L84" s="5">
        <v>337500</v>
      </c>
      <c r="M84" s="181"/>
      <c r="N84" s="183"/>
      <c r="O84" s="183"/>
      <c r="P84" s="183"/>
      <c r="Q84" s="183"/>
      <c r="R84" s="183"/>
    </row>
    <row r="85" spans="1:19" s="57" customFormat="1" ht="18.75" customHeight="1" thickTop="1">
      <c r="B85" s="18"/>
      <c r="C85" s="18" t="s">
        <v>40</v>
      </c>
      <c r="D85" s="18"/>
      <c r="E85" s="17">
        <v>17</v>
      </c>
      <c r="F85" s="1"/>
      <c r="G85" s="1"/>
      <c r="H85" s="1"/>
      <c r="I85" s="1"/>
      <c r="J85" s="1"/>
      <c r="K85" s="1"/>
      <c r="L85" s="1"/>
      <c r="M85" s="181"/>
      <c r="N85" s="190"/>
      <c r="O85" s="183"/>
      <c r="P85" s="190"/>
      <c r="Q85" s="183"/>
      <c r="R85" s="190"/>
    </row>
    <row r="86" spans="1:19" ht="18.75" customHeight="1">
      <c r="C86" s="80"/>
      <c r="D86" s="18" t="s">
        <v>190</v>
      </c>
      <c r="F86" s="1"/>
      <c r="G86" s="81"/>
      <c r="H86" s="1">
        <v>308960</v>
      </c>
      <c r="I86" s="81"/>
      <c r="J86" s="1"/>
      <c r="K86" s="81"/>
      <c r="L86" s="1">
        <v>308960</v>
      </c>
      <c r="S86" s="57"/>
    </row>
    <row r="87" spans="1:19" ht="18.75" customHeight="1">
      <c r="C87" s="80"/>
      <c r="D87" s="18" t="s">
        <v>189</v>
      </c>
      <c r="E87" s="77"/>
      <c r="F87" s="1">
        <v>315026</v>
      </c>
      <c r="G87" s="81"/>
      <c r="I87" s="81"/>
      <c r="J87" s="1">
        <v>315026</v>
      </c>
      <c r="K87" s="81"/>
      <c r="S87" s="57"/>
    </row>
    <row r="88" spans="1:19" ht="18.75" customHeight="1">
      <c r="B88" s="18" t="s">
        <v>34</v>
      </c>
      <c r="C88" s="80"/>
      <c r="D88" s="18"/>
      <c r="E88" s="17">
        <v>17</v>
      </c>
      <c r="F88" s="1">
        <v>245089</v>
      </c>
      <c r="G88" s="81"/>
      <c r="H88" s="1">
        <v>239023</v>
      </c>
      <c r="I88" s="81"/>
      <c r="J88" s="1">
        <v>245089</v>
      </c>
      <c r="K88" s="81"/>
      <c r="L88" s="1">
        <v>239023</v>
      </c>
      <c r="N88" s="190"/>
      <c r="P88" s="190"/>
      <c r="R88" s="190"/>
      <c r="S88" s="57"/>
    </row>
    <row r="89" spans="1:19" s="57" customFormat="1" ht="18.75" customHeight="1">
      <c r="B89" s="18" t="s">
        <v>35</v>
      </c>
      <c r="C89" s="18"/>
      <c r="D89" s="18"/>
      <c r="E89" s="19"/>
      <c r="F89" s="1"/>
      <c r="G89" s="1"/>
      <c r="H89" s="1"/>
      <c r="I89" s="1"/>
      <c r="J89" s="1"/>
      <c r="K89" s="1"/>
      <c r="L89" s="1"/>
      <c r="M89" s="181"/>
      <c r="N89" s="183"/>
      <c r="O89" s="183"/>
      <c r="P89" s="183"/>
      <c r="Q89" s="183"/>
      <c r="R89" s="183"/>
    </row>
    <row r="90" spans="1:19" ht="18.75" customHeight="1">
      <c r="B90" s="57"/>
      <c r="C90" s="18" t="s">
        <v>41</v>
      </c>
      <c r="D90" s="18"/>
      <c r="E90" s="188"/>
      <c r="F90" s="146">
        <v>33750</v>
      </c>
      <c r="G90" s="81"/>
      <c r="H90" s="146">
        <v>33750</v>
      </c>
      <c r="I90" s="81"/>
      <c r="J90" s="146">
        <v>33750</v>
      </c>
      <c r="K90" s="81"/>
      <c r="L90" s="146">
        <v>33750</v>
      </c>
      <c r="N90" s="190"/>
      <c r="P90" s="190"/>
      <c r="R90" s="190"/>
      <c r="S90" s="57"/>
    </row>
    <row r="91" spans="1:19" ht="18.75" customHeight="1">
      <c r="B91" s="57"/>
      <c r="C91" s="18" t="s">
        <v>42</v>
      </c>
      <c r="D91" s="18"/>
      <c r="F91" s="4">
        <v>249609</v>
      </c>
      <c r="G91" s="81"/>
      <c r="H91" s="4">
        <v>217965</v>
      </c>
      <c r="I91" s="81"/>
      <c r="J91" s="4">
        <v>246464</v>
      </c>
      <c r="K91" s="81"/>
      <c r="L91" s="4">
        <v>214625</v>
      </c>
      <c r="S91" s="57"/>
    </row>
    <row r="92" spans="1:19" ht="18.75" customHeight="1">
      <c r="A92" s="80"/>
      <c r="B92" s="18" t="s">
        <v>118</v>
      </c>
      <c r="C92" s="57"/>
      <c r="D92" s="18"/>
      <c r="F92" s="146">
        <v>843474</v>
      </c>
      <c r="G92" s="81"/>
      <c r="H92" s="146">
        <v>799698</v>
      </c>
      <c r="I92" s="81"/>
      <c r="J92" s="146">
        <v>840329</v>
      </c>
      <c r="K92" s="81"/>
      <c r="L92" s="146">
        <v>796358</v>
      </c>
      <c r="M92" s="192">
        <f>SUM(F86:F91)-F92</f>
        <v>0</v>
      </c>
      <c r="N92" s="190"/>
      <c r="O92" s="192">
        <f>SUM(H86:H91)-H92</f>
        <v>0</v>
      </c>
      <c r="P92" s="190"/>
      <c r="Q92" s="192">
        <f>SUM(J86:J91)-J92</f>
        <v>0</v>
      </c>
      <c r="R92" s="190"/>
      <c r="S92" s="192">
        <f>SUM(L86:L91)-L92</f>
        <v>0</v>
      </c>
    </row>
    <row r="93" spans="1:19" ht="18.75" customHeight="1">
      <c r="A93" s="80"/>
      <c r="B93" s="18" t="s">
        <v>36</v>
      </c>
      <c r="C93" s="57"/>
      <c r="D93" s="18"/>
      <c r="F93" s="4">
        <v>23484</v>
      </c>
      <c r="G93" s="81"/>
      <c r="H93" s="4">
        <v>23673</v>
      </c>
      <c r="I93" s="81"/>
      <c r="J93" s="4">
        <v>0</v>
      </c>
      <c r="K93" s="81"/>
      <c r="L93" s="4">
        <v>0</v>
      </c>
      <c r="O93" s="181"/>
      <c r="Q93" s="181"/>
      <c r="S93" s="181"/>
    </row>
    <row r="94" spans="1:19" ht="18.75" customHeight="1">
      <c r="A94" s="52" t="s">
        <v>37</v>
      </c>
      <c r="B94" s="18"/>
      <c r="C94" s="18"/>
      <c r="D94" s="18"/>
      <c r="F94" s="2">
        <v>866958</v>
      </c>
      <c r="G94" s="81"/>
      <c r="H94" s="2">
        <v>823371</v>
      </c>
      <c r="I94" s="81"/>
      <c r="J94" s="2">
        <v>840329</v>
      </c>
      <c r="K94" s="81"/>
      <c r="L94" s="2">
        <v>796358</v>
      </c>
      <c r="M94" s="192">
        <f>SUM(F92:G93)-F94</f>
        <v>0</v>
      </c>
      <c r="N94" s="190"/>
      <c r="O94" s="192">
        <f>SUM(H92:I93)-H94</f>
        <v>0</v>
      </c>
      <c r="P94" s="190"/>
      <c r="Q94" s="192">
        <f>SUM(J92:K93)-J94</f>
        <v>0</v>
      </c>
      <c r="R94" s="190"/>
      <c r="S94" s="192">
        <f>SUM(L92:M93)-L94</f>
        <v>0</v>
      </c>
    </row>
    <row r="95" spans="1:19" ht="18.75" customHeight="1" thickBot="1">
      <c r="A95" s="52" t="s">
        <v>38</v>
      </c>
      <c r="B95" s="18"/>
      <c r="C95" s="18"/>
      <c r="D95" s="18"/>
      <c r="F95" s="3">
        <v>1578948</v>
      </c>
      <c r="G95" s="81"/>
      <c r="H95" s="3">
        <v>1363671</v>
      </c>
      <c r="I95" s="81"/>
      <c r="J95" s="3">
        <v>1519829</v>
      </c>
      <c r="K95" s="81"/>
      <c r="L95" s="3">
        <v>1316458</v>
      </c>
      <c r="M95" s="192">
        <f>F68+F94-F95</f>
        <v>0</v>
      </c>
      <c r="N95" s="193"/>
      <c r="O95" s="192">
        <f>H68+H94-H95</f>
        <v>0</v>
      </c>
      <c r="P95" s="193"/>
      <c r="Q95" s="192">
        <f>J68+J94-J95</f>
        <v>0</v>
      </c>
      <c r="R95" s="193"/>
      <c r="S95" s="192">
        <f>L68+L94-L95</f>
        <v>0</v>
      </c>
    </row>
    <row r="96" spans="1:19" ht="18.75" customHeight="1" thickTop="1">
      <c r="F96" s="81"/>
      <c r="G96" s="81"/>
      <c r="H96" s="81"/>
      <c r="I96" s="81"/>
      <c r="J96" s="81"/>
      <c r="K96" s="81"/>
      <c r="L96" s="146"/>
      <c r="M96" s="192">
        <f>F35-F95</f>
        <v>0</v>
      </c>
      <c r="N96" s="192">
        <f>G35-G95</f>
        <v>0</v>
      </c>
      <c r="O96" s="192">
        <f>H35-H95</f>
        <v>0</v>
      </c>
      <c r="P96" s="192">
        <f>I35-I95</f>
        <v>0</v>
      </c>
      <c r="Q96" s="192">
        <f>J35-J95</f>
        <v>0</v>
      </c>
      <c r="R96" s="192"/>
      <c r="S96" s="192">
        <f>L35-L95</f>
        <v>0</v>
      </c>
    </row>
    <row r="97" spans="1:19" ht="18.75" customHeight="1">
      <c r="F97" s="81"/>
      <c r="G97" s="81"/>
      <c r="H97" s="81"/>
      <c r="I97" s="81"/>
      <c r="J97" s="81"/>
      <c r="K97" s="81"/>
      <c r="L97" s="146"/>
      <c r="M97" s="192"/>
      <c r="N97" s="192"/>
      <c r="O97" s="192"/>
      <c r="P97" s="192"/>
      <c r="Q97" s="192"/>
      <c r="R97" s="192"/>
      <c r="S97" s="192"/>
    </row>
    <row r="98" spans="1:19" ht="18.75" customHeight="1">
      <c r="F98" s="81"/>
      <c r="G98" s="81"/>
      <c r="H98" s="81"/>
      <c r="I98" s="81"/>
      <c r="J98" s="81"/>
      <c r="K98" s="81"/>
      <c r="L98" s="146"/>
      <c r="M98" s="192"/>
      <c r="N98" s="192"/>
      <c r="O98" s="192"/>
      <c r="P98" s="192"/>
      <c r="Q98" s="192"/>
      <c r="R98" s="192"/>
      <c r="S98" s="192"/>
    </row>
    <row r="99" spans="1:19" ht="18.75" customHeight="1">
      <c r="F99" s="81"/>
      <c r="G99" s="81"/>
      <c r="H99" s="81"/>
      <c r="I99" s="81"/>
      <c r="J99" s="81"/>
      <c r="K99" s="81"/>
      <c r="L99" s="146"/>
      <c r="M99" s="192"/>
      <c r="N99" s="192"/>
      <c r="O99" s="192"/>
      <c r="P99" s="192"/>
      <c r="Q99" s="192"/>
      <c r="R99" s="192"/>
      <c r="S99" s="192"/>
    </row>
    <row r="100" spans="1:19" ht="18.75" customHeight="1">
      <c r="A100" s="194" t="s">
        <v>165</v>
      </c>
      <c r="B100" s="194"/>
      <c r="C100" s="194"/>
      <c r="D100" s="194"/>
      <c r="E100" s="194"/>
      <c r="F100" s="194"/>
      <c r="G100" s="194"/>
      <c r="H100" s="194"/>
      <c r="I100" s="194"/>
      <c r="J100" s="194"/>
      <c r="K100" s="194"/>
      <c r="L100" s="194"/>
      <c r="N100" s="193"/>
      <c r="P100" s="193"/>
      <c r="R100" s="193"/>
      <c r="S100" s="57"/>
    </row>
    <row r="101" spans="1:19" ht="18.75" customHeight="1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N101" s="193"/>
      <c r="P101" s="193"/>
      <c r="R101" s="193"/>
      <c r="S101" s="57"/>
    </row>
    <row r="102" spans="1:19" ht="18.75" customHeight="1">
      <c r="A102" s="194" t="s">
        <v>166</v>
      </c>
      <c r="B102" s="194"/>
      <c r="C102" s="194"/>
      <c r="D102" s="194"/>
      <c r="E102" s="194"/>
      <c r="F102" s="194"/>
      <c r="G102" s="194"/>
      <c r="H102" s="194"/>
      <c r="I102" s="194"/>
      <c r="J102" s="194"/>
      <c r="K102" s="194"/>
      <c r="L102" s="194"/>
      <c r="N102" s="193"/>
      <c r="P102" s="193"/>
      <c r="R102" s="193"/>
      <c r="S102" s="57"/>
    </row>
    <row r="103" spans="1:19" ht="18.75" customHeight="1">
      <c r="A103" s="194" t="s">
        <v>167</v>
      </c>
      <c r="B103" s="194"/>
      <c r="C103" s="194"/>
      <c r="D103" s="194"/>
      <c r="E103" s="194"/>
      <c r="F103" s="194"/>
      <c r="G103" s="194"/>
      <c r="H103" s="194"/>
      <c r="I103" s="194"/>
      <c r="J103" s="194"/>
      <c r="K103" s="194"/>
      <c r="L103" s="194"/>
      <c r="N103" s="193"/>
      <c r="P103" s="193"/>
      <c r="R103" s="193"/>
      <c r="S103" s="57"/>
    </row>
    <row r="104" spans="1:19" ht="18.75" customHeight="1">
      <c r="A104" s="17"/>
      <c r="B104" s="17"/>
      <c r="C104" s="17"/>
      <c r="D104" s="17"/>
      <c r="E104" s="17" t="s">
        <v>169</v>
      </c>
      <c r="F104" s="17"/>
      <c r="G104" s="17"/>
      <c r="H104" s="17"/>
      <c r="I104" s="17"/>
      <c r="J104" s="17"/>
      <c r="K104" s="17"/>
      <c r="L104" s="17"/>
      <c r="N104" s="193"/>
      <c r="P104" s="193"/>
      <c r="R104" s="193"/>
      <c r="S104" s="57"/>
    </row>
    <row r="105" spans="1:19" ht="21.75" customHeight="1">
      <c r="A105" s="195" t="s">
        <v>168</v>
      </c>
      <c r="B105" s="195"/>
      <c r="C105" s="195"/>
      <c r="D105" s="195"/>
      <c r="E105" s="195"/>
      <c r="F105" s="195"/>
      <c r="G105" s="195"/>
      <c r="H105" s="195"/>
      <c r="I105" s="195"/>
      <c r="J105" s="195"/>
      <c r="K105" s="195"/>
      <c r="L105" s="195"/>
      <c r="N105" s="193"/>
      <c r="P105" s="193"/>
      <c r="R105" s="193"/>
      <c r="S105" s="57"/>
    </row>
    <row r="106" spans="1:19" ht="21.75" customHeight="1">
      <c r="F106" s="81"/>
      <c r="G106" s="81"/>
      <c r="H106" s="81"/>
      <c r="I106" s="81"/>
      <c r="J106" s="81"/>
      <c r="K106" s="81"/>
      <c r="L106" s="81"/>
      <c r="N106" s="193"/>
      <c r="P106" s="193"/>
      <c r="R106" s="193"/>
      <c r="S106" s="57"/>
    </row>
    <row r="107" spans="1:19" ht="21.75" customHeight="1">
      <c r="F107" s="81"/>
      <c r="G107" s="81"/>
      <c r="H107" s="81"/>
      <c r="I107" s="81"/>
      <c r="J107" s="81"/>
      <c r="K107" s="81"/>
      <c r="L107" s="81"/>
      <c r="N107" s="193"/>
      <c r="P107" s="193"/>
      <c r="R107" s="193"/>
      <c r="S107" s="57"/>
    </row>
    <row r="108" spans="1:19" ht="15" customHeight="1">
      <c r="F108" s="81"/>
      <c r="G108" s="81"/>
      <c r="H108" s="81"/>
      <c r="I108" s="81"/>
      <c r="J108" s="81"/>
      <c r="K108" s="81"/>
      <c r="L108" s="81"/>
      <c r="N108" s="193"/>
      <c r="P108" s="193"/>
      <c r="R108" s="193"/>
      <c r="S108" s="57"/>
    </row>
    <row r="109" spans="1:19" s="57" customFormat="1" ht="7.5" customHeight="1">
      <c r="A109" s="191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81"/>
      <c r="N109" s="183"/>
      <c r="O109" s="183"/>
      <c r="P109" s="183"/>
      <c r="Q109" s="183"/>
      <c r="R109" s="183"/>
    </row>
  </sheetData>
  <mergeCells count="26">
    <mergeCell ref="A4:L4"/>
    <mergeCell ref="A12:D12"/>
    <mergeCell ref="J9:L9"/>
    <mergeCell ref="A39:L39"/>
    <mergeCell ref="A47:D47"/>
    <mergeCell ref="A40:L40"/>
    <mergeCell ref="A41:L41"/>
    <mergeCell ref="F9:H9"/>
    <mergeCell ref="A5:L5"/>
    <mergeCell ref="A6:L6"/>
    <mergeCell ref="A100:L100"/>
    <mergeCell ref="A102:L102"/>
    <mergeCell ref="A103:L103"/>
    <mergeCell ref="A105:L105"/>
    <mergeCell ref="A3:L3"/>
    <mergeCell ref="A38:L38"/>
    <mergeCell ref="A71:L71"/>
    <mergeCell ref="A80:D80"/>
    <mergeCell ref="A72:L72"/>
    <mergeCell ref="A73:L73"/>
    <mergeCell ref="A74:L74"/>
    <mergeCell ref="F77:H77"/>
    <mergeCell ref="J77:L77"/>
    <mergeCell ref="F44:H44"/>
    <mergeCell ref="J44:L44"/>
    <mergeCell ref="A22:D22"/>
  </mergeCells>
  <printOptions horizontalCentered="1"/>
  <pageMargins left="0.655511811" right="0.25" top="0.511811023622047" bottom="0.93110236199999996" header="0.511811023622047" footer="0.78740157480314998"/>
  <pageSetup paperSize="9" orientation="portrait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2" manualBreakCount="2">
    <brk id="35" max="11" man="1"/>
    <brk id="68" max="1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249977111117893"/>
  </sheetPr>
  <dimension ref="A1:V75"/>
  <sheetViews>
    <sheetView view="pageBreakPreview" zoomScaleNormal="100" zoomScaleSheetLayoutView="100" workbookViewId="0">
      <selection activeCell="F19" sqref="F19"/>
    </sheetView>
  </sheetViews>
  <sheetFormatPr defaultColWidth="9.140625" defaultRowHeight="20.100000000000001" customHeight="1"/>
  <cols>
    <col min="1" max="3" width="1.28515625" style="80" customWidth="1"/>
    <col min="4" max="4" width="29.28515625" style="80" customWidth="1"/>
    <col min="5" max="5" width="5" style="84" customWidth="1"/>
    <col min="6" max="6" width="11.7109375" style="80" customWidth="1"/>
    <col min="7" max="7" width="0.7109375" style="80" customWidth="1"/>
    <col min="8" max="8" width="11.7109375" style="80" customWidth="1"/>
    <col min="9" max="9" width="0.7109375" style="80" customWidth="1"/>
    <col min="10" max="10" width="11.7109375" style="80" customWidth="1"/>
    <col min="11" max="11" width="0.7109375" style="80" customWidth="1"/>
    <col min="12" max="12" width="11.7109375" style="80" customWidth="1"/>
    <col min="13" max="13" width="9.140625" style="80"/>
    <col min="14" max="14" width="2.85546875" style="80" customWidth="1"/>
    <col min="15" max="15" width="8.7109375" style="80" customWidth="1"/>
    <col min="16" max="16" width="2.85546875" style="80" customWidth="1"/>
    <col min="17" max="17" width="8.5703125" style="80" customWidth="1"/>
    <col min="18" max="18" width="2.140625" style="80" customWidth="1"/>
    <col min="19" max="19" width="7.140625" style="80" customWidth="1"/>
    <col min="20" max="20" width="9.42578125" style="80" customWidth="1"/>
    <col min="21" max="21" width="4" style="80" bestFit="1" customWidth="1"/>
    <col min="22" max="16384" width="9.140625" style="80"/>
  </cols>
  <sheetData>
    <row r="1" spans="1:22" s="18" customFormat="1" ht="23.45" customHeight="1">
      <c r="A1" s="19"/>
      <c r="B1" s="19"/>
      <c r="C1" s="19"/>
      <c r="D1" s="19"/>
      <c r="E1" s="53"/>
      <c r="F1" s="19"/>
      <c r="G1" s="19"/>
      <c r="H1" s="19"/>
      <c r="I1" s="19"/>
      <c r="J1" s="19"/>
      <c r="K1" s="19"/>
      <c r="L1" s="15" t="s">
        <v>96</v>
      </c>
    </row>
    <row r="2" spans="1:22" s="18" customFormat="1" ht="23.45" customHeight="1">
      <c r="A2" s="19"/>
      <c r="B2" s="19"/>
      <c r="C2" s="19"/>
      <c r="D2" s="19"/>
      <c r="E2" s="53"/>
      <c r="F2" s="19"/>
      <c r="G2" s="19"/>
      <c r="H2" s="19"/>
      <c r="I2" s="19"/>
      <c r="J2" s="19"/>
      <c r="K2" s="19"/>
      <c r="L2" s="16" t="s">
        <v>97</v>
      </c>
    </row>
    <row r="3" spans="1:22" s="18" customFormat="1" ht="23.45" customHeight="1">
      <c r="A3" s="196" t="s">
        <v>94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</row>
    <row r="4" spans="1:22" s="18" customFormat="1" ht="23.45" customHeight="1">
      <c r="A4" s="199" t="s">
        <v>0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</row>
    <row r="5" spans="1:22" s="18" customFormat="1" ht="23.45" customHeight="1">
      <c r="A5" s="199" t="s">
        <v>43</v>
      </c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</row>
    <row r="6" spans="1:22" s="18" customFormat="1" ht="23.45" customHeight="1">
      <c r="A6" s="199" t="s">
        <v>178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</row>
    <row r="7" spans="1:22" ht="9.6" customHeight="1">
      <c r="E7" s="80"/>
      <c r="H7" s="81"/>
      <c r="I7" s="81"/>
      <c r="J7" s="81"/>
      <c r="K7" s="81"/>
      <c r="L7" s="81"/>
    </row>
    <row r="8" spans="1:22" s="18" customFormat="1" ht="20.100000000000001" customHeight="1">
      <c r="F8" s="54"/>
      <c r="G8" s="54"/>
      <c r="H8" s="54"/>
      <c r="I8" s="54"/>
      <c r="J8" s="54"/>
      <c r="K8" s="54"/>
      <c r="L8" s="55" t="s">
        <v>104</v>
      </c>
    </row>
    <row r="9" spans="1:22" s="18" customFormat="1" ht="20.100000000000001" customHeight="1">
      <c r="F9" s="200" t="s">
        <v>2</v>
      </c>
      <c r="G9" s="200"/>
      <c r="H9" s="200"/>
      <c r="I9" s="17"/>
      <c r="J9" s="200" t="s">
        <v>3</v>
      </c>
      <c r="K9" s="200"/>
      <c r="L9" s="200"/>
    </row>
    <row r="10" spans="1:22" ht="20.100000000000001" customHeight="1">
      <c r="E10" s="74" t="s">
        <v>4</v>
      </c>
      <c r="F10" s="85">
        <v>2566</v>
      </c>
      <c r="G10" s="86"/>
      <c r="H10" s="85">
        <v>2565</v>
      </c>
      <c r="I10" s="86"/>
      <c r="J10" s="85">
        <v>2566</v>
      </c>
      <c r="K10" s="86"/>
      <c r="L10" s="85">
        <v>2565</v>
      </c>
    </row>
    <row r="11" spans="1:22" ht="20.100000000000001" customHeight="1">
      <c r="A11" s="201" t="s">
        <v>44</v>
      </c>
      <c r="B11" s="201"/>
      <c r="C11" s="201"/>
      <c r="D11" s="201"/>
      <c r="E11" s="80"/>
      <c r="H11" s="18"/>
      <c r="J11" s="81"/>
      <c r="K11" s="81"/>
      <c r="L11" s="81"/>
      <c r="M11" s="132"/>
      <c r="O11" s="132"/>
      <c r="Q11" s="132"/>
      <c r="S11" s="132"/>
    </row>
    <row r="12" spans="1:22" ht="20.100000000000001" customHeight="1">
      <c r="A12" s="18"/>
      <c r="B12" s="18" t="s">
        <v>45</v>
      </c>
      <c r="C12" s="18"/>
      <c r="D12" s="18"/>
      <c r="E12" s="17">
        <v>20</v>
      </c>
      <c r="F12" s="1">
        <v>416675</v>
      </c>
      <c r="G12" s="81"/>
      <c r="H12" s="1">
        <v>285449</v>
      </c>
      <c r="I12" s="81"/>
      <c r="J12" s="1">
        <v>392456</v>
      </c>
      <c r="K12" s="81"/>
      <c r="L12" s="1">
        <v>266172</v>
      </c>
      <c r="M12" s="132"/>
      <c r="O12" s="132"/>
      <c r="Q12" s="132"/>
      <c r="S12" s="132"/>
    </row>
    <row r="13" spans="1:22" ht="20.100000000000001" customHeight="1">
      <c r="A13" s="18"/>
      <c r="B13" s="18" t="s">
        <v>46</v>
      </c>
      <c r="C13" s="18"/>
      <c r="D13" s="18"/>
      <c r="E13" s="80"/>
      <c r="F13" s="1">
        <v>336</v>
      </c>
      <c r="G13" s="81"/>
      <c r="H13" s="1">
        <v>77</v>
      </c>
      <c r="I13" s="81"/>
      <c r="J13" s="1">
        <v>331</v>
      </c>
      <c r="K13" s="81"/>
      <c r="L13" s="1">
        <v>74</v>
      </c>
      <c r="M13" s="132"/>
      <c r="O13" s="132"/>
      <c r="Q13" s="132"/>
      <c r="S13" s="132"/>
    </row>
    <row r="14" spans="1:22" ht="20.100000000000001" customHeight="1">
      <c r="A14" s="18"/>
      <c r="B14" s="52" t="s">
        <v>47</v>
      </c>
      <c r="C14" s="18"/>
      <c r="D14" s="18"/>
      <c r="E14" s="82"/>
      <c r="F14" s="2">
        <v>417011</v>
      </c>
      <c r="G14" s="81"/>
      <c r="H14" s="2">
        <v>285526</v>
      </c>
      <c r="I14" s="81"/>
      <c r="J14" s="2">
        <v>392787</v>
      </c>
      <c r="K14" s="81"/>
      <c r="L14" s="2">
        <v>266246</v>
      </c>
      <c r="M14" s="134">
        <f>SUM(F12:F13)-F14</f>
        <v>0</v>
      </c>
      <c r="O14" s="134">
        <f>SUM(H12:H13)-H14</f>
        <v>0</v>
      </c>
      <c r="Q14" s="134">
        <f>SUM(J12:J13)-J14</f>
        <v>0</v>
      </c>
      <c r="S14" s="134">
        <f>SUM(L12:L13)-L14</f>
        <v>0</v>
      </c>
    </row>
    <row r="15" spans="1:22" s="18" customFormat="1" ht="20.100000000000001" customHeight="1">
      <c r="A15" s="52" t="s">
        <v>48</v>
      </c>
      <c r="E15" s="74"/>
      <c r="F15" s="1"/>
      <c r="G15" s="1"/>
      <c r="H15" s="1"/>
      <c r="I15" s="1"/>
      <c r="J15" s="1"/>
      <c r="K15" s="1"/>
      <c r="L15" s="1"/>
      <c r="M15" s="132"/>
      <c r="N15" s="80"/>
      <c r="O15" s="132"/>
      <c r="P15" s="80"/>
      <c r="Q15" s="132"/>
      <c r="S15" s="132"/>
      <c r="T15" s="80"/>
      <c r="U15" s="80"/>
      <c r="V15" s="80"/>
    </row>
    <row r="16" spans="1:22" s="18" customFormat="1" ht="20.100000000000001" customHeight="1">
      <c r="B16" s="18" t="s">
        <v>49</v>
      </c>
      <c r="E16" s="74"/>
      <c r="F16" s="1">
        <v>354033</v>
      </c>
      <c r="G16" s="1"/>
      <c r="H16" s="1">
        <v>241480</v>
      </c>
      <c r="I16" s="1"/>
      <c r="J16" s="1">
        <v>331885</v>
      </c>
      <c r="K16" s="1"/>
      <c r="L16" s="1">
        <v>225336</v>
      </c>
      <c r="M16" s="132"/>
      <c r="N16" s="80"/>
      <c r="O16" s="132"/>
      <c r="P16" s="80"/>
      <c r="Q16" s="132"/>
      <c r="S16" s="132"/>
      <c r="T16" s="80"/>
      <c r="U16" s="80"/>
      <c r="V16" s="80"/>
    </row>
    <row r="17" spans="1:22" s="18" customFormat="1" ht="20.100000000000001" customHeight="1">
      <c r="B17" s="18" t="s">
        <v>50</v>
      </c>
      <c r="E17" s="75"/>
      <c r="F17" s="1">
        <v>9073</v>
      </c>
      <c r="G17" s="1"/>
      <c r="H17" s="1">
        <v>8389</v>
      </c>
      <c r="I17" s="1"/>
      <c r="J17" s="1">
        <v>8465</v>
      </c>
      <c r="K17" s="1"/>
      <c r="L17" s="1">
        <v>7779</v>
      </c>
      <c r="M17" s="132"/>
      <c r="N17" s="80"/>
      <c r="O17" s="132"/>
      <c r="P17" s="80"/>
      <c r="Q17" s="132"/>
      <c r="S17" s="132"/>
      <c r="T17" s="80"/>
      <c r="U17" s="80"/>
      <c r="V17" s="80"/>
    </row>
    <row r="18" spans="1:22" s="18" customFormat="1" ht="20.100000000000001" customHeight="1">
      <c r="B18" s="18" t="s">
        <v>51</v>
      </c>
      <c r="E18" s="74"/>
      <c r="F18" s="1">
        <v>14108</v>
      </c>
      <c r="G18" s="1"/>
      <c r="H18" s="1">
        <v>14075</v>
      </c>
      <c r="I18" s="1"/>
      <c r="J18" s="1">
        <v>12240</v>
      </c>
      <c r="K18" s="1"/>
      <c r="L18" s="1">
        <v>12422</v>
      </c>
      <c r="M18" s="132"/>
      <c r="N18" s="80"/>
      <c r="O18" s="132"/>
      <c r="P18" s="80"/>
      <c r="Q18" s="132"/>
      <c r="S18" s="132"/>
      <c r="T18" s="80"/>
      <c r="U18" s="80"/>
      <c r="V18" s="80"/>
    </row>
    <row r="19" spans="1:22" s="18" customFormat="1" ht="20.100000000000001" customHeight="1">
      <c r="B19" s="52" t="s">
        <v>52</v>
      </c>
      <c r="E19" s="74"/>
      <c r="F19" s="2">
        <v>377214</v>
      </c>
      <c r="G19" s="1"/>
      <c r="H19" s="2">
        <v>263944</v>
      </c>
      <c r="I19" s="1"/>
      <c r="J19" s="2">
        <v>352590</v>
      </c>
      <c r="K19" s="1"/>
      <c r="L19" s="2">
        <v>245537</v>
      </c>
      <c r="M19" s="134">
        <f>SUM(F16:F18)-F19</f>
        <v>0</v>
      </c>
      <c r="N19" s="80"/>
      <c r="O19" s="134">
        <f>SUM(H16:H18)-H19</f>
        <v>0</v>
      </c>
      <c r="P19" s="80"/>
      <c r="Q19" s="134">
        <f>SUM(J16:J18)-J19</f>
        <v>0</v>
      </c>
      <c r="S19" s="134">
        <f>SUM(L16:L18)-L19</f>
        <v>0</v>
      </c>
      <c r="T19" s="80"/>
      <c r="U19" s="80"/>
      <c r="V19" s="80"/>
    </row>
    <row r="20" spans="1:22" s="18" customFormat="1" ht="20.100000000000001" customHeight="1">
      <c r="A20" s="52" t="s">
        <v>99</v>
      </c>
      <c r="B20" s="52"/>
      <c r="C20" s="52"/>
      <c r="D20" s="52"/>
      <c r="E20" s="74"/>
      <c r="F20" s="1"/>
      <c r="G20" s="1"/>
      <c r="H20" s="81"/>
      <c r="I20" s="1"/>
      <c r="J20" s="1"/>
      <c r="K20" s="1"/>
      <c r="L20" s="81"/>
      <c r="M20" s="132"/>
      <c r="N20" s="80"/>
      <c r="O20" s="132"/>
      <c r="P20" s="80"/>
      <c r="Q20" s="132"/>
      <c r="S20" s="132"/>
      <c r="T20" s="80"/>
      <c r="U20" s="80"/>
      <c r="V20" s="80"/>
    </row>
    <row r="21" spans="1:22" s="18" customFormat="1" ht="20.100000000000001" customHeight="1">
      <c r="A21" s="52"/>
      <c r="B21" s="52" t="s">
        <v>100</v>
      </c>
      <c r="C21" s="52"/>
      <c r="D21" s="52"/>
      <c r="E21" s="74"/>
      <c r="F21" s="1">
        <v>39797</v>
      </c>
      <c r="G21" s="1"/>
      <c r="H21" s="1">
        <v>21582</v>
      </c>
      <c r="I21" s="1"/>
      <c r="J21" s="1">
        <v>40197</v>
      </c>
      <c r="K21" s="1"/>
      <c r="L21" s="1">
        <v>20709</v>
      </c>
      <c r="M21" s="134">
        <f>F14-F19-F21</f>
        <v>0</v>
      </c>
      <c r="N21" s="80"/>
      <c r="O21" s="134">
        <f>H14-H19-H21</f>
        <v>0</v>
      </c>
      <c r="P21" s="80"/>
      <c r="Q21" s="134">
        <f>J14-J19-J21</f>
        <v>0</v>
      </c>
      <c r="S21" s="134">
        <f>L14-L19-L21</f>
        <v>0</v>
      </c>
      <c r="T21" s="80"/>
      <c r="U21" s="80"/>
      <c r="V21" s="80"/>
    </row>
    <row r="22" spans="1:22" s="18" customFormat="1" ht="20.100000000000001" customHeight="1">
      <c r="B22" s="18" t="s">
        <v>53</v>
      </c>
      <c r="E22" s="74"/>
      <c r="F22" s="76">
        <v>251</v>
      </c>
      <c r="G22" s="1"/>
      <c r="H22" s="76">
        <v>235</v>
      </c>
      <c r="I22" s="1"/>
      <c r="J22" s="76">
        <v>247</v>
      </c>
      <c r="K22" s="1"/>
      <c r="L22" s="76">
        <v>224</v>
      </c>
      <c r="M22" s="134"/>
      <c r="N22" s="80"/>
      <c r="O22" s="134"/>
      <c r="P22" s="80"/>
      <c r="Q22" s="134"/>
      <c r="S22" s="134"/>
      <c r="T22" s="80"/>
      <c r="U22" s="80"/>
      <c r="V22" s="80"/>
    </row>
    <row r="23" spans="1:22" s="18" customFormat="1" ht="20.100000000000001" customHeight="1">
      <c r="A23" s="52" t="s">
        <v>54</v>
      </c>
      <c r="E23" s="74"/>
      <c r="F23" s="1">
        <v>39546</v>
      </c>
      <c r="G23" s="1"/>
      <c r="H23" s="1">
        <v>21347</v>
      </c>
      <c r="I23" s="1"/>
      <c r="J23" s="1">
        <v>39950</v>
      </c>
      <c r="K23" s="1"/>
      <c r="L23" s="1">
        <v>20485</v>
      </c>
      <c r="M23" s="134">
        <f>F21-F22-F23</f>
        <v>0</v>
      </c>
      <c r="N23" s="80"/>
      <c r="O23" s="134">
        <f>H21-H22-H23</f>
        <v>0</v>
      </c>
      <c r="P23" s="80"/>
      <c r="Q23" s="134">
        <f>J21-J22-J23</f>
        <v>0</v>
      </c>
      <c r="S23" s="134">
        <f>L21-L22-L23</f>
        <v>0</v>
      </c>
      <c r="T23" s="80"/>
      <c r="U23" s="80"/>
      <c r="V23" s="80"/>
    </row>
    <row r="24" spans="1:22" s="18" customFormat="1" ht="20.100000000000001" customHeight="1">
      <c r="A24" s="51"/>
      <c r="B24" s="51" t="s">
        <v>55</v>
      </c>
      <c r="E24" s="17">
        <v>18</v>
      </c>
      <c r="F24" s="76">
        <v>8091</v>
      </c>
      <c r="G24" s="1"/>
      <c r="H24" s="76">
        <v>4555</v>
      </c>
      <c r="I24" s="1"/>
      <c r="J24" s="76">
        <v>8111</v>
      </c>
      <c r="K24" s="1"/>
      <c r="L24" s="76">
        <v>4375</v>
      </c>
      <c r="M24" s="134">
        <f>F23-F24-F25</f>
        <v>0</v>
      </c>
      <c r="N24" s="80"/>
      <c r="O24" s="134">
        <f>H23-H24-H25</f>
        <v>0</v>
      </c>
      <c r="P24" s="80"/>
      <c r="Q24" s="134">
        <f>J23-J24-J25</f>
        <v>0</v>
      </c>
      <c r="S24" s="134">
        <f>L23-L24-L25</f>
        <v>0</v>
      </c>
      <c r="T24" s="80"/>
      <c r="U24" s="80"/>
      <c r="V24" s="80"/>
    </row>
    <row r="25" spans="1:22" s="18" customFormat="1" ht="20.100000000000001" customHeight="1">
      <c r="A25" s="52" t="s">
        <v>105</v>
      </c>
      <c r="E25" s="75"/>
      <c r="F25" s="2">
        <v>31455</v>
      </c>
      <c r="G25" s="1"/>
      <c r="H25" s="2">
        <v>16792</v>
      </c>
      <c r="I25" s="1"/>
      <c r="J25" s="2">
        <v>31839</v>
      </c>
      <c r="K25" s="1"/>
      <c r="L25" s="2">
        <v>16110</v>
      </c>
      <c r="M25" s="132"/>
      <c r="N25" s="80"/>
      <c r="O25" s="132"/>
      <c r="P25" s="80"/>
      <c r="Q25" s="132"/>
      <c r="S25" s="132"/>
      <c r="T25" s="80"/>
      <c r="U25" s="80"/>
      <c r="V25" s="80"/>
    </row>
    <row r="26" spans="1:22" s="18" customFormat="1" ht="20.100000000000001" customHeight="1">
      <c r="A26" s="18" t="s">
        <v>138</v>
      </c>
      <c r="E26" s="75"/>
      <c r="F26" s="1"/>
      <c r="G26" s="1"/>
      <c r="H26" s="1"/>
      <c r="I26" s="1"/>
      <c r="J26" s="1"/>
      <c r="K26" s="1"/>
      <c r="L26" s="1"/>
      <c r="M26" s="132"/>
      <c r="N26" s="80"/>
      <c r="O26" s="132"/>
      <c r="P26" s="80"/>
      <c r="Q26" s="132"/>
      <c r="S26" s="132"/>
      <c r="T26" s="80"/>
      <c r="U26" s="80"/>
      <c r="V26" s="80"/>
    </row>
    <row r="27" spans="1:22" s="18" customFormat="1" ht="20.100000000000001" customHeight="1">
      <c r="A27" s="52"/>
      <c r="B27" s="18" t="s">
        <v>139</v>
      </c>
      <c r="E27" s="75"/>
      <c r="F27" s="1"/>
      <c r="G27" s="1"/>
      <c r="H27" s="1"/>
      <c r="I27" s="1"/>
      <c r="J27" s="1"/>
      <c r="K27" s="1"/>
      <c r="L27" s="1"/>
      <c r="M27" s="132"/>
      <c r="N27" s="80"/>
      <c r="O27" s="132"/>
      <c r="P27" s="80"/>
      <c r="Q27" s="132"/>
      <c r="S27" s="132"/>
      <c r="T27" s="80"/>
      <c r="U27" s="80"/>
      <c r="V27" s="80"/>
    </row>
    <row r="28" spans="1:22" s="18" customFormat="1" ht="20.100000000000001" customHeight="1">
      <c r="A28" s="52"/>
      <c r="B28" s="18" t="s">
        <v>164</v>
      </c>
      <c r="E28" s="75"/>
      <c r="F28" s="1"/>
      <c r="G28" s="1"/>
      <c r="H28" s="1"/>
      <c r="I28" s="1"/>
      <c r="J28" s="1"/>
      <c r="K28" s="1"/>
      <c r="L28" s="1"/>
      <c r="M28" s="132"/>
      <c r="N28" s="80"/>
      <c r="O28" s="132"/>
      <c r="P28" s="80"/>
      <c r="Q28" s="132"/>
      <c r="S28" s="132"/>
      <c r="T28" s="80"/>
      <c r="U28" s="80"/>
      <c r="V28" s="80"/>
    </row>
    <row r="29" spans="1:22" s="18" customFormat="1" ht="20.100000000000001" customHeight="1">
      <c r="A29" s="52"/>
      <c r="C29" s="18" t="s">
        <v>140</v>
      </c>
      <c r="E29" s="17">
        <v>18</v>
      </c>
      <c r="F29" s="4">
        <v>0</v>
      </c>
      <c r="G29" s="1"/>
      <c r="H29" s="4">
        <v>39</v>
      </c>
      <c r="I29" s="1"/>
      <c r="J29" s="4">
        <v>0</v>
      </c>
      <c r="K29" s="1"/>
      <c r="L29" s="4">
        <v>0</v>
      </c>
      <c r="M29" s="132"/>
      <c r="N29" s="80"/>
      <c r="O29" s="132"/>
      <c r="P29" s="80"/>
      <c r="Q29" s="132"/>
      <c r="S29" s="132"/>
      <c r="T29" s="80"/>
      <c r="U29" s="80"/>
      <c r="V29" s="80"/>
    </row>
    <row r="30" spans="1:22" s="18" customFormat="1" ht="20.100000000000001" customHeight="1">
      <c r="A30" s="52" t="s">
        <v>106</v>
      </c>
      <c r="F30" s="4">
        <v>0</v>
      </c>
      <c r="G30" s="1"/>
      <c r="H30" s="4">
        <v>39</v>
      </c>
      <c r="I30" s="1"/>
      <c r="J30" s="4">
        <v>0</v>
      </c>
      <c r="K30" s="1"/>
      <c r="L30" s="4">
        <v>0</v>
      </c>
      <c r="M30" s="132"/>
      <c r="N30" s="80"/>
      <c r="O30" s="132"/>
      <c r="P30" s="80"/>
      <c r="Q30" s="132"/>
      <c r="S30" s="132"/>
      <c r="T30" s="80"/>
      <c r="U30" s="80"/>
      <c r="V30" s="80"/>
    </row>
    <row r="31" spans="1:22" s="18" customFormat="1" ht="20.100000000000001" customHeight="1" thickBot="1">
      <c r="A31" s="52" t="s">
        <v>107</v>
      </c>
      <c r="F31" s="5">
        <v>31455</v>
      </c>
      <c r="G31" s="1"/>
      <c r="H31" s="5">
        <v>16831</v>
      </c>
      <c r="I31" s="1"/>
      <c r="J31" s="5">
        <v>31839</v>
      </c>
      <c r="K31" s="1"/>
      <c r="L31" s="5">
        <v>16110</v>
      </c>
      <c r="M31" s="134">
        <f>F25+F30-F31</f>
        <v>0</v>
      </c>
      <c r="N31" s="80"/>
      <c r="O31" s="134">
        <f>H25+H30-H31</f>
        <v>0</v>
      </c>
      <c r="P31" s="80"/>
      <c r="Q31" s="134">
        <f>J25-J31</f>
        <v>0</v>
      </c>
      <c r="S31" s="134">
        <f>L25+L30-L31</f>
        <v>0</v>
      </c>
      <c r="T31" s="80"/>
      <c r="U31" s="80"/>
      <c r="V31" s="80"/>
    </row>
    <row r="32" spans="1:22" ht="12" customHeight="1" thickTop="1">
      <c r="E32" s="80"/>
      <c r="F32" s="81"/>
      <c r="G32" s="81"/>
      <c r="H32" s="81"/>
      <c r="I32" s="81"/>
      <c r="J32" s="81"/>
      <c r="K32" s="81"/>
      <c r="L32" s="1"/>
    </row>
    <row r="33" spans="1:22" s="18" customFormat="1" ht="20.100000000000001" customHeight="1">
      <c r="A33" s="52" t="s">
        <v>56</v>
      </c>
      <c r="F33" s="1"/>
      <c r="G33" s="1"/>
      <c r="H33" s="1"/>
      <c r="I33" s="1"/>
      <c r="J33" s="1"/>
      <c r="K33" s="1"/>
      <c r="L33" s="1"/>
      <c r="N33" s="80"/>
      <c r="O33" s="80"/>
      <c r="P33" s="80"/>
    </row>
    <row r="34" spans="1:22" s="18" customFormat="1" ht="20.100000000000001" customHeight="1" thickBot="1">
      <c r="B34" s="18" t="s">
        <v>119</v>
      </c>
      <c r="F34" s="1">
        <v>31644</v>
      </c>
      <c r="G34" s="1"/>
      <c r="H34" s="1">
        <v>16439</v>
      </c>
      <c r="I34" s="1"/>
      <c r="J34" s="5">
        <v>31839</v>
      </c>
      <c r="K34" s="1"/>
      <c r="L34" s="5">
        <v>16110</v>
      </c>
      <c r="N34" s="80"/>
      <c r="O34" s="80"/>
      <c r="P34" s="80"/>
    </row>
    <row r="35" spans="1:22" s="18" customFormat="1" ht="20.100000000000001" customHeight="1" thickTop="1">
      <c r="B35" s="18" t="s">
        <v>60</v>
      </c>
      <c r="F35" s="1"/>
      <c r="G35" s="1"/>
      <c r="H35" s="1"/>
      <c r="I35" s="1"/>
      <c r="J35" s="1"/>
      <c r="K35" s="1"/>
      <c r="L35" s="1"/>
      <c r="N35" s="80"/>
      <c r="O35" s="80"/>
      <c r="P35" s="80"/>
    </row>
    <row r="36" spans="1:22" s="18" customFormat="1" ht="20.100000000000001" customHeight="1">
      <c r="C36" s="18" t="s">
        <v>61</v>
      </c>
      <c r="F36" s="1">
        <v>-189</v>
      </c>
      <c r="G36" s="1"/>
      <c r="H36" s="1">
        <v>353</v>
      </c>
      <c r="I36" s="1"/>
      <c r="J36" s="1"/>
      <c r="K36" s="1"/>
      <c r="L36" s="1"/>
      <c r="N36" s="80"/>
      <c r="O36" s="80"/>
      <c r="P36" s="80"/>
    </row>
    <row r="37" spans="1:22" s="18" customFormat="1" ht="20.100000000000001" customHeight="1" thickBot="1">
      <c r="F37" s="3">
        <v>31455</v>
      </c>
      <c r="G37" s="1"/>
      <c r="H37" s="3">
        <v>16792</v>
      </c>
      <c r="I37" s="1"/>
      <c r="J37" s="1"/>
      <c r="K37" s="1"/>
      <c r="L37" s="1"/>
      <c r="M37" s="133">
        <f>SUM(F34:F36)-F37</f>
        <v>0</v>
      </c>
      <c r="N37" s="80"/>
      <c r="O37" s="133">
        <f>SUM(H34:H36)-H37</f>
        <v>0</v>
      </c>
      <c r="P37" s="80"/>
      <c r="Q37" s="133">
        <f>J34-J31</f>
        <v>0</v>
      </c>
      <c r="S37" s="133">
        <f>L34-L31</f>
        <v>0</v>
      </c>
    </row>
    <row r="38" spans="1:22" s="18" customFormat="1" ht="23.25" customHeight="1" thickTop="1">
      <c r="A38" s="19"/>
      <c r="B38" s="56"/>
      <c r="C38" s="19"/>
      <c r="D38" s="19"/>
      <c r="E38" s="19"/>
      <c r="F38" s="12"/>
      <c r="G38" s="12"/>
      <c r="H38" s="12"/>
      <c r="I38" s="12"/>
      <c r="J38" s="12"/>
      <c r="K38" s="12"/>
      <c r="L38" s="15" t="s">
        <v>96</v>
      </c>
      <c r="N38" s="80"/>
      <c r="O38" s="80"/>
      <c r="P38" s="80"/>
      <c r="T38" s="80"/>
      <c r="U38" s="80"/>
      <c r="V38" s="80"/>
    </row>
    <row r="39" spans="1:22" s="18" customFormat="1" ht="23.25" customHeight="1">
      <c r="A39" s="19"/>
      <c r="B39" s="56"/>
      <c r="C39" s="19"/>
      <c r="D39" s="19"/>
      <c r="E39" s="19"/>
      <c r="F39" s="12"/>
      <c r="G39" s="12"/>
      <c r="H39" s="12"/>
      <c r="I39" s="12"/>
      <c r="J39" s="12"/>
      <c r="K39" s="12"/>
      <c r="L39" s="16" t="s">
        <v>97</v>
      </c>
      <c r="N39" s="80"/>
      <c r="O39" s="80"/>
      <c r="P39" s="80"/>
    </row>
    <row r="40" spans="1:22" s="18" customFormat="1" ht="23.25" customHeight="1">
      <c r="A40" s="196" t="s">
        <v>95</v>
      </c>
      <c r="B40" s="197"/>
      <c r="C40" s="197"/>
      <c r="D40" s="197"/>
      <c r="E40" s="197"/>
      <c r="F40" s="197"/>
      <c r="G40" s="197"/>
      <c r="H40" s="197"/>
      <c r="I40" s="197"/>
      <c r="J40" s="197"/>
      <c r="K40" s="197"/>
      <c r="L40" s="197"/>
      <c r="N40" s="80"/>
      <c r="O40" s="80"/>
      <c r="P40" s="80"/>
    </row>
    <row r="41" spans="1:22" s="18" customFormat="1" ht="23.25" customHeight="1">
      <c r="A41" s="199" t="s">
        <v>0</v>
      </c>
      <c r="B41" s="199"/>
      <c r="C41" s="199"/>
      <c r="D41" s="199"/>
      <c r="E41" s="199"/>
      <c r="F41" s="199"/>
      <c r="G41" s="199"/>
      <c r="H41" s="199"/>
      <c r="I41" s="199"/>
      <c r="J41" s="199"/>
      <c r="K41" s="199"/>
      <c r="L41" s="199"/>
      <c r="N41" s="80"/>
      <c r="O41" s="80"/>
      <c r="P41" s="80"/>
    </row>
    <row r="42" spans="1:22" s="18" customFormat="1" ht="23.25" customHeight="1">
      <c r="A42" s="199" t="s">
        <v>91</v>
      </c>
      <c r="B42" s="199"/>
      <c r="C42" s="199"/>
      <c r="D42" s="199"/>
      <c r="E42" s="199"/>
      <c r="F42" s="199"/>
      <c r="G42" s="199"/>
      <c r="H42" s="199"/>
      <c r="I42" s="199"/>
      <c r="J42" s="199"/>
      <c r="K42" s="199"/>
      <c r="L42" s="199"/>
      <c r="N42" s="80"/>
      <c r="O42" s="80"/>
      <c r="P42" s="80"/>
    </row>
    <row r="43" spans="1:22" s="18" customFormat="1" ht="23.25" customHeight="1">
      <c r="A43" s="199" t="s">
        <v>178</v>
      </c>
      <c r="B43" s="199"/>
      <c r="C43" s="199"/>
      <c r="D43" s="199"/>
      <c r="E43" s="199"/>
      <c r="F43" s="199"/>
      <c r="G43" s="199"/>
      <c r="H43" s="199"/>
      <c r="I43" s="199"/>
      <c r="J43" s="199"/>
      <c r="K43" s="199"/>
      <c r="L43" s="199"/>
      <c r="N43" s="80"/>
      <c r="O43" s="80"/>
      <c r="P43" s="80"/>
    </row>
    <row r="44" spans="1:22" ht="9.9499999999999993" customHeight="1">
      <c r="E44" s="80"/>
      <c r="H44" s="81"/>
      <c r="I44" s="81"/>
      <c r="J44" s="81"/>
      <c r="K44" s="81"/>
      <c r="L44" s="81"/>
    </row>
    <row r="45" spans="1:22" s="18" customFormat="1" ht="20.100000000000001" customHeight="1">
      <c r="F45" s="54"/>
      <c r="G45" s="54"/>
      <c r="H45" s="54"/>
      <c r="I45" s="54"/>
      <c r="J45" s="54"/>
      <c r="K45" s="54"/>
      <c r="L45" s="55" t="s">
        <v>104</v>
      </c>
      <c r="N45" s="80"/>
      <c r="O45" s="80"/>
      <c r="P45" s="80"/>
    </row>
    <row r="46" spans="1:22" s="18" customFormat="1" ht="20.100000000000001" customHeight="1">
      <c r="F46" s="200" t="s">
        <v>2</v>
      </c>
      <c r="G46" s="200"/>
      <c r="H46" s="200"/>
      <c r="I46" s="17"/>
      <c r="J46" s="200" t="s">
        <v>3</v>
      </c>
      <c r="K46" s="200"/>
      <c r="L46" s="200"/>
      <c r="N46" s="80"/>
      <c r="O46" s="80"/>
      <c r="P46" s="80"/>
    </row>
    <row r="47" spans="1:22" s="18" customFormat="1" ht="20.100000000000001" customHeight="1">
      <c r="F47" s="85">
        <v>2566</v>
      </c>
      <c r="G47" s="86"/>
      <c r="H47" s="85">
        <v>2565</v>
      </c>
      <c r="I47" s="86"/>
      <c r="J47" s="85">
        <v>2566</v>
      </c>
      <c r="K47" s="86"/>
      <c r="L47" s="85">
        <v>2565</v>
      </c>
      <c r="N47" s="80"/>
      <c r="O47" s="80"/>
      <c r="P47" s="80"/>
    </row>
    <row r="48" spans="1:22" s="18" customFormat="1" ht="20.100000000000001" customHeight="1">
      <c r="A48" s="52" t="s">
        <v>57</v>
      </c>
      <c r="F48" s="1"/>
      <c r="G48" s="1"/>
      <c r="H48" s="1"/>
      <c r="I48" s="1"/>
      <c r="J48" s="1"/>
      <c r="K48" s="1"/>
      <c r="L48" s="1"/>
      <c r="M48" s="133">
        <f>F37-F25</f>
        <v>0</v>
      </c>
      <c r="N48" s="80"/>
      <c r="O48" s="133">
        <f>H37-H25</f>
        <v>0</v>
      </c>
      <c r="P48" s="80"/>
      <c r="Q48" s="133">
        <f>J49-J34</f>
        <v>0</v>
      </c>
      <c r="R48" s="133"/>
      <c r="S48" s="133">
        <f>L49-L34</f>
        <v>0</v>
      </c>
      <c r="T48" s="133"/>
    </row>
    <row r="49" spans="1:19" s="18" customFormat="1" ht="20.100000000000001" customHeight="1" thickBot="1">
      <c r="B49" s="18" t="s">
        <v>119</v>
      </c>
      <c r="F49" s="1">
        <v>31644</v>
      </c>
      <c r="G49" s="1"/>
      <c r="H49" s="1">
        <v>16478</v>
      </c>
      <c r="I49" s="1"/>
      <c r="J49" s="5">
        <v>31839</v>
      </c>
      <c r="K49" s="1"/>
      <c r="L49" s="5">
        <v>16110</v>
      </c>
      <c r="N49" s="80"/>
      <c r="O49" s="80"/>
      <c r="P49" s="80"/>
    </row>
    <row r="50" spans="1:19" s="18" customFormat="1" ht="20.100000000000001" customHeight="1" thickTop="1">
      <c r="B50" s="18" t="s">
        <v>60</v>
      </c>
      <c r="G50" s="1"/>
      <c r="I50" s="1"/>
      <c r="J50" s="1"/>
      <c r="K50" s="1"/>
      <c r="L50" s="1"/>
      <c r="N50" s="80"/>
      <c r="O50" s="80"/>
      <c r="P50" s="80"/>
    </row>
    <row r="51" spans="1:19" s="18" customFormat="1" ht="20.100000000000001" customHeight="1">
      <c r="C51" s="18" t="s">
        <v>61</v>
      </c>
      <c r="F51" s="1">
        <v>-189</v>
      </c>
      <c r="G51" s="1"/>
      <c r="H51" s="133">
        <v>353</v>
      </c>
      <c r="I51" s="1"/>
      <c r="J51" s="1"/>
      <c r="K51" s="1"/>
      <c r="L51" s="1"/>
      <c r="M51" s="132"/>
      <c r="N51" s="132"/>
      <c r="O51" s="132"/>
      <c r="P51" s="80"/>
    </row>
    <row r="52" spans="1:19" s="18" customFormat="1" ht="20.100000000000001" customHeight="1" thickBot="1">
      <c r="F52" s="3">
        <v>31455</v>
      </c>
      <c r="G52" s="1"/>
      <c r="H52" s="3">
        <v>16831</v>
      </c>
      <c r="I52" s="1"/>
      <c r="J52" s="1"/>
      <c r="K52" s="1"/>
      <c r="L52" s="1"/>
      <c r="M52" s="134">
        <f>SUM(F49:F51)-F52</f>
        <v>0</v>
      </c>
      <c r="N52" s="132"/>
      <c r="O52" s="134">
        <f>SUM(H49:H51)-H52</f>
        <v>0</v>
      </c>
      <c r="P52" s="80"/>
    </row>
    <row r="53" spans="1:19" s="18" customFormat="1" ht="20.100000000000001" customHeight="1" thickTop="1">
      <c r="A53" s="52" t="s">
        <v>58</v>
      </c>
      <c r="E53" s="17">
        <v>19</v>
      </c>
      <c r="F53" s="1"/>
      <c r="G53" s="1"/>
      <c r="H53" s="1"/>
      <c r="I53" s="1"/>
      <c r="J53" s="1"/>
      <c r="K53" s="1"/>
      <c r="L53" s="1"/>
      <c r="M53" s="132"/>
      <c r="N53" s="132"/>
      <c r="O53" s="132"/>
      <c r="P53" s="80"/>
    </row>
    <row r="54" spans="1:19" s="18" customFormat="1" ht="20.100000000000001" customHeight="1">
      <c r="A54" s="52" t="s">
        <v>59</v>
      </c>
      <c r="F54" s="1"/>
      <c r="G54" s="1"/>
      <c r="H54" s="1"/>
      <c r="I54" s="1"/>
      <c r="J54" s="1"/>
      <c r="K54" s="1"/>
      <c r="L54" s="1"/>
      <c r="M54" s="134">
        <f>F25-F37</f>
        <v>0</v>
      </c>
      <c r="N54" s="134"/>
      <c r="O54" s="134">
        <f>H25-H37</f>
        <v>0</v>
      </c>
      <c r="P54" s="133"/>
      <c r="Q54" s="133"/>
      <c r="R54" s="133"/>
      <c r="S54" s="133"/>
    </row>
    <row r="55" spans="1:19" s="18" customFormat="1" ht="20.100000000000001" customHeight="1" thickBot="1">
      <c r="A55" s="18" t="s">
        <v>120</v>
      </c>
      <c r="F55" s="14">
        <v>0.05</v>
      </c>
      <c r="G55" s="6"/>
      <c r="H55" s="14">
        <v>0.04</v>
      </c>
      <c r="I55" s="6"/>
      <c r="J55" s="14">
        <v>0.05</v>
      </c>
      <c r="K55" s="6"/>
      <c r="L55" s="14">
        <v>0.04</v>
      </c>
      <c r="M55" s="132"/>
      <c r="N55" s="132"/>
      <c r="O55" s="132"/>
      <c r="P55" s="80"/>
    </row>
    <row r="56" spans="1:19" ht="20.100000000000001" customHeight="1" thickTop="1">
      <c r="A56" s="52" t="s">
        <v>159</v>
      </c>
      <c r="B56" s="150"/>
      <c r="C56" s="150"/>
      <c r="E56" s="80"/>
      <c r="F56" s="83"/>
      <c r="G56" s="83"/>
      <c r="H56" s="83"/>
      <c r="I56" s="83"/>
      <c r="J56" s="83"/>
      <c r="K56" s="83"/>
      <c r="L56" s="83"/>
      <c r="M56" s="134">
        <f>F31-F52</f>
        <v>0</v>
      </c>
      <c r="N56" s="132"/>
      <c r="O56" s="134">
        <f>H31-H52</f>
        <v>0</v>
      </c>
    </row>
    <row r="57" spans="1:19" ht="20.100000000000001" customHeight="1" thickBot="1">
      <c r="A57" s="150"/>
      <c r="B57" s="18" t="s">
        <v>160</v>
      </c>
      <c r="C57" s="150"/>
      <c r="E57" s="80"/>
      <c r="F57" s="14">
        <v>0.05</v>
      </c>
      <c r="G57" s="83"/>
      <c r="H57" s="178">
        <v>0.03</v>
      </c>
      <c r="I57" s="83"/>
      <c r="J57" s="14">
        <v>0.05</v>
      </c>
      <c r="K57" s="83"/>
      <c r="L57" s="178">
        <v>0.03</v>
      </c>
      <c r="M57" s="132"/>
      <c r="N57" s="132"/>
      <c r="O57" s="132"/>
    </row>
    <row r="58" spans="1:19" ht="20.100000000000001" customHeight="1" thickTop="1">
      <c r="A58" s="150"/>
      <c r="B58" s="151"/>
      <c r="C58" s="150"/>
      <c r="E58" s="80"/>
      <c r="F58" s="6"/>
      <c r="G58" s="83"/>
      <c r="H58" s="6"/>
      <c r="I58" s="83"/>
      <c r="J58" s="6"/>
      <c r="K58" s="83"/>
      <c r="L58" s="6" t="s">
        <v>186</v>
      </c>
      <c r="M58" s="132"/>
      <c r="N58" s="132"/>
      <c r="O58" s="132"/>
    </row>
    <row r="59" spans="1:19" ht="20.100000000000001" customHeight="1">
      <c r="A59" s="150"/>
      <c r="B59" s="151"/>
      <c r="C59" s="150"/>
      <c r="E59" s="80"/>
      <c r="F59" s="6"/>
      <c r="G59" s="83"/>
      <c r="H59" s="6"/>
      <c r="I59" s="83"/>
      <c r="J59" s="6"/>
      <c r="K59" s="83"/>
      <c r="L59" s="6"/>
      <c r="M59" s="132"/>
      <c r="N59" s="132"/>
      <c r="O59" s="132"/>
    </row>
    <row r="60" spans="1:19" ht="20.100000000000001" customHeight="1">
      <c r="A60" s="150"/>
      <c r="B60" s="151"/>
      <c r="C60" s="150"/>
      <c r="E60" s="80"/>
      <c r="F60" s="6"/>
      <c r="G60" s="83"/>
      <c r="H60" s="6"/>
      <c r="I60" s="83"/>
      <c r="J60" s="6"/>
      <c r="K60" s="83"/>
      <c r="L60" s="6"/>
      <c r="M60" s="132"/>
      <c r="N60" s="132"/>
      <c r="O60" s="132"/>
    </row>
    <row r="61" spans="1:19" ht="20.100000000000001" customHeight="1">
      <c r="A61" s="150"/>
      <c r="B61" s="151"/>
      <c r="C61" s="150"/>
      <c r="E61" s="80"/>
      <c r="F61" s="6"/>
      <c r="G61" s="83"/>
      <c r="H61" s="6"/>
      <c r="I61" s="83"/>
      <c r="J61" s="6"/>
      <c r="K61" s="83"/>
      <c r="L61" s="6"/>
      <c r="M61" s="132"/>
      <c r="N61" s="132"/>
      <c r="O61" s="132"/>
    </row>
    <row r="62" spans="1:19" ht="20.100000000000001" customHeight="1">
      <c r="A62" s="150"/>
      <c r="B62" s="151"/>
      <c r="C62" s="150"/>
      <c r="E62" s="80"/>
      <c r="F62" s="6"/>
      <c r="G62" s="83"/>
      <c r="H62" s="6"/>
      <c r="I62" s="83"/>
      <c r="J62" s="6"/>
      <c r="K62" s="83"/>
      <c r="L62" s="6"/>
      <c r="M62" s="132"/>
      <c r="N62" s="132"/>
      <c r="O62" s="132"/>
    </row>
    <row r="63" spans="1:19" ht="20.100000000000001" customHeight="1">
      <c r="A63" s="150"/>
      <c r="B63" s="151"/>
      <c r="C63" s="150"/>
      <c r="E63" s="80"/>
      <c r="F63" s="6"/>
      <c r="G63" s="83"/>
      <c r="H63" s="6"/>
      <c r="I63" s="83"/>
      <c r="J63" s="6"/>
      <c r="K63" s="83"/>
      <c r="L63" s="6"/>
      <c r="M63" s="132"/>
      <c r="N63" s="132"/>
      <c r="O63" s="132"/>
    </row>
    <row r="64" spans="1:19" ht="20.100000000000001" customHeight="1">
      <c r="A64" s="150"/>
      <c r="B64" s="151"/>
      <c r="C64" s="150"/>
      <c r="E64" s="80"/>
      <c r="F64" s="6"/>
      <c r="G64" s="83"/>
      <c r="H64" s="6"/>
      <c r="I64" s="83"/>
      <c r="J64" s="6"/>
      <c r="K64" s="83"/>
      <c r="L64" s="6"/>
      <c r="M64" s="132"/>
      <c r="N64" s="132"/>
      <c r="O64" s="132"/>
    </row>
    <row r="65" spans="1:16" ht="20.100000000000001" customHeight="1">
      <c r="A65" s="150"/>
      <c r="B65" s="151"/>
      <c r="C65" s="150"/>
      <c r="E65" s="80"/>
      <c r="F65" s="6"/>
      <c r="G65" s="83"/>
      <c r="H65" s="6"/>
      <c r="I65" s="83"/>
      <c r="J65" s="6"/>
      <c r="K65" s="83"/>
      <c r="L65" s="6"/>
      <c r="M65" s="132"/>
      <c r="N65" s="132"/>
      <c r="O65" s="132"/>
    </row>
    <row r="66" spans="1:16" ht="20.100000000000001" customHeight="1">
      <c r="A66" s="150"/>
      <c r="B66" s="151"/>
      <c r="C66" s="150"/>
      <c r="E66" s="80"/>
      <c r="F66" s="6"/>
      <c r="G66" s="83"/>
      <c r="H66" s="6"/>
      <c r="I66" s="83"/>
      <c r="J66" s="6"/>
      <c r="K66" s="83"/>
      <c r="L66" s="6"/>
      <c r="M66" s="132"/>
      <c r="N66" s="132"/>
      <c r="O66" s="132"/>
    </row>
    <row r="67" spans="1:16" ht="20.100000000000001" customHeight="1">
      <c r="A67" s="150"/>
      <c r="B67" s="151"/>
      <c r="C67" s="150"/>
      <c r="E67" s="80"/>
      <c r="F67" s="6"/>
      <c r="G67" s="83"/>
      <c r="H67" s="6"/>
      <c r="I67" s="83"/>
      <c r="J67" s="6"/>
      <c r="K67" s="83"/>
      <c r="L67" s="6"/>
      <c r="M67" s="132"/>
      <c r="N67" s="132"/>
      <c r="O67" s="132"/>
    </row>
    <row r="68" spans="1:16" ht="20.100000000000001" customHeight="1">
      <c r="A68" s="150"/>
      <c r="B68" s="151"/>
      <c r="C68" s="150"/>
      <c r="E68" s="80"/>
      <c r="F68" s="6"/>
      <c r="G68" s="83"/>
      <c r="H68" s="6"/>
      <c r="I68" s="83"/>
      <c r="J68" s="6"/>
      <c r="K68" s="83"/>
      <c r="L68" s="6"/>
      <c r="M68" s="132"/>
      <c r="N68" s="132"/>
      <c r="O68" s="132"/>
    </row>
    <row r="69" spans="1:16" ht="20.100000000000001" customHeight="1">
      <c r="A69" s="194" t="s">
        <v>165</v>
      </c>
      <c r="B69" s="194"/>
      <c r="C69" s="194"/>
      <c r="D69" s="194"/>
      <c r="E69" s="194"/>
      <c r="F69" s="194"/>
      <c r="G69" s="194"/>
      <c r="H69" s="194"/>
      <c r="I69" s="194"/>
      <c r="J69" s="194"/>
      <c r="K69" s="194"/>
      <c r="L69" s="194"/>
    </row>
    <row r="70" spans="1:16" ht="20.100000000000001" customHeight="1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</row>
    <row r="71" spans="1:16" ht="20.100000000000001" customHeight="1">
      <c r="A71" s="194" t="s">
        <v>166</v>
      </c>
      <c r="B71" s="194"/>
      <c r="C71" s="194"/>
      <c r="D71" s="194"/>
      <c r="E71" s="194"/>
      <c r="F71" s="194"/>
      <c r="G71" s="194"/>
      <c r="H71" s="194"/>
      <c r="I71" s="194"/>
      <c r="J71" s="194"/>
      <c r="K71" s="194"/>
      <c r="L71" s="194"/>
    </row>
    <row r="72" spans="1:16" ht="20.100000000000001" customHeight="1">
      <c r="A72" s="194" t="s">
        <v>167</v>
      </c>
      <c r="B72" s="194"/>
      <c r="C72" s="194"/>
      <c r="D72" s="194"/>
      <c r="E72" s="194"/>
      <c r="F72" s="194"/>
      <c r="G72" s="194"/>
      <c r="H72" s="194"/>
      <c r="I72" s="194"/>
      <c r="J72" s="194"/>
      <c r="K72" s="194"/>
      <c r="L72" s="194"/>
    </row>
    <row r="73" spans="1:16" ht="20.100000000000001" customHeight="1">
      <c r="A73" s="194" t="s">
        <v>169</v>
      </c>
      <c r="B73" s="194"/>
      <c r="C73" s="194"/>
      <c r="D73" s="194"/>
      <c r="E73" s="194"/>
      <c r="F73" s="194"/>
      <c r="G73" s="194"/>
      <c r="H73" s="194"/>
      <c r="I73" s="194"/>
      <c r="J73" s="194"/>
      <c r="K73" s="194"/>
      <c r="L73" s="194"/>
    </row>
    <row r="74" spans="1:16" ht="20.100000000000001" customHeight="1">
      <c r="E74" s="80"/>
      <c r="F74" s="83"/>
      <c r="G74" s="83"/>
      <c r="H74" s="83"/>
      <c r="I74" s="83"/>
      <c r="J74" s="83"/>
      <c r="K74" s="83"/>
      <c r="L74" s="83"/>
    </row>
    <row r="75" spans="1:16" s="18" customFormat="1" ht="2.25" customHeight="1">
      <c r="A75" s="19"/>
      <c r="B75" s="19"/>
      <c r="C75" s="19"/>
      <c r="D75" s="19"/>
      <c r="E75" s="53"/>
      <c r="F75" s="19"/>
      <c r="G75" s="19"/>
      <c r="H75" s="19"/>
      <c r="I75" s="19"/>
      <c r="J75" s="19"/>
      <c r="K75" s="19"/>
      <c r="N75" s="80"/>
      <c r="O75" s="80"/>
      <c r="P75" s="80"/>
    </row>
  </sheetData>
  <mergeCells count="17">
    <mergeCell ref="A69:L69"/>
    <mergeCell ref="A71:L71"/>
    <mergeCell ref="A72:L72"/>
    <mergeCell ref="A73:L73"/>
    <mergeCell ref="A43:L43"/>
    <mergeCell ref="F46:H46"/>
    <mergeCell ref="J46:L46"/>
    <mergeCell ref="A41:L41"/>
    <mergeCell ref="A42:L42"/>
    <mergeCell ref="A3:L3"/>
    <mergeCell ref="A40:L40"/>
    <mergeCell ref="A4:L4"/>
    <mergeCell ref="A5:L5"/>
    <mergeCell ref="A6:L6"/>
    <mergeCell ref="F9:H9"/>
    <mergeCell ref="J9:L9"/>
    <mergeCell ref="A11:D11"/>
  </mergeCells>
  <printOptions horizontalCentered="1"/>
  <pageMargins left="0.9055118110236221" right="0.43307086614173229" top="0.51181102362204722" bottom="1.1811023622047245" header="0.51181102362204722" footer="0.78740157480314965"/>
  <pageSetup paperSize="9" orientation="portrait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1" manualBreakCount="1">
    <brk id="74" max="11" man="1"/>
  </rowBreaks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249977111117893"/>
  </sheetPr>
  <dimension ref="A1:Y29"/>
  <sheetViews>
    <sheetView view="pageBreakPreview" zoomScaleNormal="120" zoomScaleSheetLayoutView="100" workbookViewId="0">
      <selection activeCell="E7" sqref="E7"/>
    </sheetView>
  </sheetViews>
  <sheetFormatPr defaultColWidth="9.140625" defaultRowHeight="20.100000000000001" customHeight="1"/>
  <cols>
    <col min="1" max="4" width="1.140625" style="20" customWidth="1"/>
    <col min="5" max="5" width="35.7109375" style="20" customWidth="1"/>
    <col min="6" max="6" width="6.28515625" style="21" customWidth="1"/>
    <col min="7" max="7" width="0.85546875" style="22" customWidth="1"/>
    <col min="8" max="8" width="12" style="23" customWidth="1"/>
    <col min="9" max="9" width="0.85546875" style="23" customWidth="1"/>
    <col min="10" max="10" width="12" style="23" customWidth="1"/>
    <col min="11" max="11" width="1" style="24" customWidth="1"/>
    <col min="12" max="12" width="11.140625" style="23" customWidth="1"/>
    <col min="13" max="13" width="0.85546875" style="23" customWidth="1"/>
    <col min="14" max="14" width="11.5703125" style="9" customWidth="1"/>
    <col min="15" max="15" width="0.85546875" style="24" customWidth="1"/>
    <col min="16" max="16" width="11.42578125" style="24" customWidth="1"/>
    <col min="17" max="17" width="0.85546875" style="24" customWidth="1"/>
    <col min="18" max="18" width="13.140625" style="24" customWidth="1"/>
    <col min="19" max="19" width="0.85546875" style="24" customWidth="1"/>
    <col min="20" max="20" width="12.28515625" style="24" customWidth="1"/>
    <col min="21" max="16384" width="9.140625" style="20"/>
  </cols>
  <sheetData>
    <row r="1" spans="1:25" ht="18.75" customHeight="1">
      <c r="R1" s="13" t="s">
        <v>96</v>
      </c>
    </row>
    <row r="2" spans="1:25" ht="18.75" customHeight="1">
      <c r="R2" s="13" t="s">
        <v>97</v>
      </c>
    </row>
    <row r="3" spans="1:25" ht="18.75" customHeight="1">
      <c r="A3" s="205" t="s">
        <v>187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  <c r="Q3" s="206"/>
      <c r="R3" s="206"/>
      <c r="S3" s="206"/>
      <c r="T3" s="206"/>
    </row>
    <row r="4" spans="1:25" ht="23.25">
      <c r="A4" s="207" t="s">
        <v>0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</row>
    <row r="5" spans="1:25" ht="23.25">
      <c r="A5" s="208" t="s">
        <v>63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</row>
    <row r="6" spans="1:25" ht="23.25">
      <c r="A6" s="208" t="s">
        <v>178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</row>
    <row r="7" spans="1:25" s="89" customFormat="1" ht="17.25" customHeight="1">
      <c r="A7" s="87"/>
      <c r="B7" s="87"/>
      <c r="C7" s="87"/>
      <c r="D7" s="87"/>
      <c r="E7" s="87"/>
      <c r="F7" s="88"/>
      <c r="G7" s="88"/>
      <c r="H7" s="209" t="s">
        <v>104</v>
      </c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</row>
    <row r="8" spans="1:25" s="27" customFormat="1" ht="17.25" customHeight="1">
      <c r="A8" s="43"/>
      <c r="B8" s="43"/>
      <c r="C8" s="43"/>
      <c r="D8" s="43"/>
      <c r="E8" s="43"/>
      <c r="F8" s="28"/>
      <c r="G8" s="28"/>
      <c r="H8" s="204" t="s">
        <v>2</v>
      </c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</row>
    <row r="9" spans="1:25" s="27" customFormat="1" ht="17.25" customHeight="1">
      <c r="A9" s="43"/>
      <c r="B9" s="43"/>
      <c r="C9" s="43"/>
      <c r="D9" s="43"/>
      <c r="E9" s="43"/>
      <c r="F9" s="28"/>
      <c r="G9" s="28"/>
      <c r="H9" s="10"/>
      <c r="I9" s="10"/>
      <c r="J9" s="10"/>
      <c r="K9" s="10"/>
      <c r="L9" s="202" t="s">
        <v>35</v>
      </c>
      <c r="M9" s="202"/>
      <c r="N9" s="202"/>
      <c r="O9" s="10"/>
      <c r="P9" s="10"/>
      <c r="Q9" s="10"/>
      <c r="R9" s="10" t="s">
        <v>78</v>
      </c>
      <c r="S9" s="10"/>
      <c r="T9" s="10"/>
    </row>
    <row r="10" spans="1:25" s="27" customFormat="1" ht="17.25" customHeight="1">
      <c r="A10" s="43"/>
      <c r="B10" s="43"/>
      <c r="C10" s="43"/>
      <c r="D10" s="43"/>
      <c r="E10" s="43"/>
      <c r="F10" s="28"/>
      <c r="G10" s="28"/>
      <c r="H10" s="42"/>
      <c r="I10" s="42"/>
      <c r="J10" s="42"/>
      <c r="K10" s="42"/>
      <c r="L10" s="42" t="s">
        <v>64</v>
      </c>
      <c r="M10" s="42"/>
      <c r="N10" s="42"/>
      <c r="O10" s="42"/>
      <c r="P10" s="29" t="s">
        <v>67</v>
      </c>
      <c r="Q10" s="10"/>
      <c r="R10" s="10" t="s">
        <v>79</v>
      </c>
      <c r="S10" s="42"/>
      <c r="T10" s="42"/>
    </row>
    <row r="11" spans="1:25" s="27" customFormat="1" ht="17.25" customHeight="1">
      <c r="A11" s="43"/>
      <c r="B11" s="43"/>
      <c r="C11" s="43"/>
      <c r="D11" s="43"/>
      <c r="E11" s="43"/>
      <c r="F11" s="20"/>
      <c r="G11" s="28"/>
      <c r="H11" s="11" t="s">
        <v>109</v>
      </c>
      <c r="I11" s="10"/>
      <c r="J11" s="11" t="s">
        <v>65</v>
      </c>
      <c r="K11" s="10"/>
      <c r="L11" s="11" t="s">
        <v>66</v>
      </c>
      <c r="M11" s="10"/>
      <c r="N11" s="11"/>
      <c r="O11" s="10"/>
      <c r="P11" s="29" t="s">
        <v>70</v>
      </c>
      <c r="Q11" s="10"/>
      <c r="R11" s="42" t="s">
        <v>80</v>
      </c>
      <c r="S11" s="10"/>
      <c r="T11" s="10" t="s">
        <v>67</v>
      </c>
    </row>
    <row r="12" spans="1:25" s="27" customFormat="1" ht="17.25" customHeight="1">
      <c r="A12" s="203"/>
      <c r="B12" s="203"/>
      <c r="C12" s="203"/>
      <c r="D12" s="203"/>
      <c r="E12" s="203"/>
      <c r="F12" s="42" t="s">
        <v>4</v>
      </c>
      <c r="G12" s="28"/>
      <c r="H12" s="39" t="s">
        <v>68</v>
      </c>
      <c r="I12" s="10"/>
      <c r="J12" s="39" t="s">
        <v>110</v>
      </c>
      <c r="K12" s="10"/>
      <c r="L12" s="39" t="s">
        <v>69</v>
      </c>
      <c r="M12" s="10"/>
      <c r="N12" s="39" t="s">
        <v>42</v>
      </c>
      <c r="O12" s="10"/>
      <c r="P12" s="39" t="s">
        <v>111</v>
      </c>
      <c r="Q12" s="10"/>
      <c r="R12" s="39" t="s">
        <v>81</v>
      </c>
      <c r="S12" s="10"/>
      <c r="T12" s="39" t="s">
        <v>70</v>
      </c>
    </row>
    <row r="13" spans="1:25" s="102" customFormat="1" ht="17.25" customHeight="1">
      <c r="A13" s="97" t="s">
        <v>144</v>
      </c>
      <c r="B13" s="98"/>
      <c r="C13" s="97"/>
      <c r="D13" s="97"/>
      <c r="E13" s="97"/>
      <c r="F13" s="97"/>
      <c r="G13" s="97"/>
      <c r="H13" s="99">
        <v>225000</v>
      </c>
      <c r="I13" s="99"/>
      <c r="J13" s="99">
        <v>155063</v>
      </c>
      <c r="K13" s="99"/>
      <c r="L13" s="99">
        <v>28200</v>
      </c>
      <c r="M13" s="99"/>
      <c r="N13" s="99">
        <v>239721</v>
      </c>
      <c r="O13" s="99"/>
      <c r="P13" s="99">
        <v>647984</v>
      </c>
      <c r="Q13" s="99"/>
      <c r="R13" s="99">
        <v>24701</v>
      </c>
      <c r="S13" s="99"/>
      <c r="T13" s="99">
        <v>672685</v>
      </c>
      <c r="U13" s="100"/>
      <c r="V13" s="101">
        <f t="shared" ref="V13:V15" si="0">SUM(H13:N13)-P13</f>
        <v>0</v>
      </c>
      <c r="X13" s="101">
        <f t="shared" ref="X13:X15" si="1">SUM(P13:R13)-T13</f>
        <v>0</v>
      </c>
    </row>
    <row r="14" spans="1:25" s="102" customFormat="1" ht="17.25" customHeight="1">
      <c r="A14" s="20" t="s">
        <v>162</v>
      </c>
      <c r="B14" s="98"/>
      <c r="C14" s="97"/>
      <c r="D14" s="97"/>
      <c r="E14" s="97"/>
      <c r="F14" s="42">
        <v>17</v>
      </c>
      <c r="G14" s="97"/>
      <c r="H14" s="99">
        <v>61237</v>
      </c>
      <c r="I14" s="99"/>
      <c r="J14" s="99">
        <v>61237</v>
      </c>
      <c r="K14" s="99"/>
      <c r="L14" s="140">
        <v>0</v>
      </c>
      <c r="M14" s="99"/>
      <c r="N14" s="140">
        <v>0</v>
      </c>
      <c r="O14" s="99"/>
      <c r="P14" s="99">
        <v>122474</v>
      </c>
      <c r="Q14" s="99"/>
      <c r="R14" s="140">
        <v>0</v>
      </c>
      <c r="S14" s="99"/>
      <c r="T14" s="99">
        <v>122474</v>
      </c>
      <c r="U14" s="100"/>
      <c r="V14" s="101"/>
      <c r="X14" s="101"/>
    </row>
    <row r="15" spans="1:25" s="27" customFormat="1" ht="17.25" customHeight="1">
      <c r="A15" s="20" t="s">
        <v>108</v>
      </c>
      <c r="B15" s="28"/>
      <c r="C15" s="20"/>
      <c r="D15" s="20"/>
      <c r="E15" s="20"/>
      <c r="F15" s="20"/>
      <c r="G15" s="20"/>
      <c r="H15" s="140">
        <v>0</v>
      </c>
      <c r="I15" s="140"/>
      <c r="J15" s="140">
        <v>0</v>
      </c>
      <c r="K15" s="99"/>
      <c r="L15" s="140">
        <v>0</v>
      </c>
      <c r="M15" s="99"/>
      <c r="N15" s="163">
        <v>16478</v>
      </c>
      <c r="O15" s="163"/>
      <c r="P15" s="163">
        <v>16478</v>
      </c>
      <c r="Q15" s="163"/>
      <c r="R15" s="163">
        <v>353</v>
      </c>
      <c r="S15" s="163"/>
      <c r="T15" s="164">
        <v>16831</v>
      </c>
      <c r="U15" s="30"/>
      <c r="V15" s="101">
        <f t="shared" si="0"/>
        <v>0</v>
      </c>
      <c r="W15" s="102"/>
      <c r="X15" s="101">
        <f t="shared" si="1"/>
        <v>0</v>
      </c>
      <c r="Y15" s="104"/>
    </row>
    <row r="16" spans="1:25" s="102" customFormat="1" ht="17.25" customHeight="1" thickBot="1">
      <c r="A16" s="97" t="s">
        <v>183</v>
      </c>
      <c r="B16" s="98"/>
      <c r="C16" s="97"/>
      <c r="D16" s="97"/>
      <c r="E16" s="97"/>
      <c r="F16" s="97"/>
      <c r="G16" s="97"/>
      <c r="H16" s="105">
        <v>286237</v>
      </c>
      <c r="I16" s="99"/>
      <c r="J16" s="105">
        <v>216300</v>
      </c>
      <c r="K16" s="99"/>
      <c r="L16" s="105">
        <v>28200</v>
      </c>
      <c r="M16" s="99"/>
      <c r="N16" s="165">
        <v>256199</v>
      </c>
      <c r="O16" s="163"/>
      <c r="P16" s="165">
        <v>786936</v>
      </c>
      <c r="Q16" s="163"/>
      <c r="R16" s="165">
        <v>25054</v>
      </c>
      <c r="S16" s="163"/>
      <c r="T16" s="165">
        <v>811990</v>
      </c>
      <c r="U16" s="100"/>
      <c r="V16" s="101">
        <f t="shared" ref="V16" si="2">SUM(H16:N16)-P16</f>
        <v>0</v>
      </c>
      <c r="X16" s="101">
        <f t="shared" ref="X16" si="3">SUM(P16:R16)-T16</f>
        <v>0</v>
      </c>
    </row>
    <row r="17" spans="1:25" s="96" customFormat="1" ht="17.25" customHeight="1" thickTop="1">
      <c r="A17" s="92"/>
      <c r="B17" s="93"/>
      <c r="C17" s="92"/>
      <c r="D17" s="92"/>
      <c r="E17" s="92"/>
      <c r="F17" s="92"/>
      <c r="G17" s="92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5"/>
    </row>
    <row r="18" spans="1:25" s="102" customFormat="1" ht="17.25" customHeight="1">
      <c r="A18" s="97" t="s">
        <v>181</v>
      </c>
      <c r="B18" s="98"/>
      <c r="C18" s="97"/>
      <c r="D18" s="97"/>
      <c r="E18" s="97"/>
      <c r="F18" s="97"/>
      <c r="G18" s="97"/>
      <c r="H18" s="99">
        <v>308960</v>
      </c>
      <c r="I18" s="99"/>
      <c r="J18" s="99">
        <v>239023</v>
      </c>
      <c r="K18" s="99"/>
      <c r="L18" s="99">
        <v>33750</v>
      </c>
      <c r="M18" s="99"/>
      <c r="N18" s="99">
        <v>217965</v>
      </c>
      <c r="O18" s="99"/>
      <c r="P18" s="141">
        <v>799698</v>
      </c>
      <c r="Q18" s="99"/>
      <c r="R18" s="99">
        <v>23673</v>
      </c>
      <c r="S18" s="99"/>
      <c r="T18" s="99">
        <v>823371</v>
      </c>
      <c r="U18" s="100"/>
      <c r="V18" s="101">
        <f t="shared" ref="V18:V20" si="4">SUM(H18:O18)-P18</f>
        <v>0</v>
      </c>
      <c r="W18" s="101">
        <f t="shared" ref="W18:W20" si="5">SUM(P18:R18)-T18</f>
        <v>0</v>
      </c>
      <c r="X18" s="101"/>
    </row>
    <row r="19" spans="1:25" s="27" customFormat="1" ht="17.25" customHeight="1">
      <c r="A19" s="20" t="s">
        <v>108</v>
      </c>
      <c r="B19" s="28"/>
      <c r="C19" s="20"/>
      <c r="D19" s="20"/>
      <c r="E19" s="20"/>
      <c r="F19" s="20"/>
      <c r="G19" s="20"/>
      <c r="H19" s="140">
        <v>0</v>
      </c>
      <c r="I19" s="99"/>
      <c r="J19" s="140">
        <v>0</v>
      </c>
      <c r="K19" s="99"/>
      <c r="L19" s="140">
        <v>0</v>
      </c>
      <c r="M19" s="99"/>
      <c r="N19" s="99">
        <v>31644</v>
      </c>
      <c r="O19" s="99"/>
      <c r="P19" s="141">
        <v>31644</v>
      </c>
      <c r="Q19" s="99"/>
      <c r="R19" s="99">
        <v>-189</v>
      </c>
      <c r="S19" s="99"/>
      <c r="T19" s="99">
        <v>31455</v>
      </c>
      <c r="U19" s="30"/>
      <c r="V19" s="101">
        <f>SUM(H19:O19)-P19</f>
        <v>0</v>
      </c>
      <c r="W19" s="101">
        <f>SUM(P19:R19)-T19</f>
        <v>0</v>
      </c>
      <c r="X19" s="101"/>
      <c r="Y19" s="103"/>
    </row>
    <row r="20" spans="1:25" s="102" customFormat="1" ht="17.25" customHeight="1">
      <c r="A20" s="20" t="s">
        <v>162</v>
      </c>
      <c r="B20" s="20"/>
      <c r="C20" s="20"/>
      <c r="D20" s="20"/>
      <c r="E20" s="20"/>
      <c r="F20" s="42">
        <v>17</v>
      </c>
      <c r="G20" s="97"/>
      <c r="H20" s="120">
        <v>6066</v>
      </c>
      <c r="I20" s="120"/>
      <c r="J20" s="120">
        <v>6066</v>
      </c>
      <c r="K20" s="99"/>
      <c r="L20" s="140">
        <v>0</v>
      </c>
      <c r="M20" s="99"/>
      <c r="N20" s="141">
        <v>0</v>
      </c>
      <c r="O20" s="99"/>
      <c r="P20" s="141">
        <v>12132</v>
      </c>
      <c r="Q20" s="99"/>
      <c r="R20" s="140">
        <v>0</v>
      </c>
      <c r="S20" s="99"/>
      <c r="T20" s="99">
        <v>12132</v>
      </c>
      <c r="U20" s="100"/>
      <c r="V20" s="101">
        <f t="shared" si="4"/>
        <v>0</v>
      </c>
      <c r="W20" s="101">
        <f t="shared" si="5"/>
        <v>0</v>
      </c>
      <c r="X20" s="101"/>
    </row>
    <row r="21" spans="1:25" s="102" customFormat="1" ht="17.25" customHeight="1" thickBot="1">
      <c r="A21" s="97" t="s">
        <v>182</v>
      </c>
      <c r="B21" s="98"/>
      <c r="C21" s="97"/>
      <c r="D21" s="97"/>
      <c r="E21" s="97"/>
      <c r="F21" s="97"/>
      <c r="G21" s="97"/>
      <c r="H21" s="105">
        <v>315026</v>
      </c>
      <c r="I21" s="97"/>
      <c r="J21" s="105">
        <v>245089</v>
      </c>
      <c r="K21" s="97"/>
      <c r="L21" s="105">
        <v>33750</v>
      </c>
      <c r="M21" s="97"/>
      <c r="N21" s="105">
        <v>249609</v>
      </c>
      <c r="O21" s="97"/>
      <c r="P21" s="105">
        <v>843474</v>
      </c>
      <c r="Q21" s="97"/>
      <c r="R21" s="105">
        <v>23484</v>
      </c>
      <c r="S21" s="97"/>
      <c r="T21" s="105">
        <v>866958</v>
      </c>
      <c r="U21" s="100"/>
      <c r="V21" s="101">
        <f t="shared" ref="V21" si="6">SUM(H21:O21)-P21</f>
        <v>0</v>
      </c>
      <c r="W21" s="101">
        <f t="shared" ref="W21" si="7">SUM(P21:R21)-T21</f>
        <v>0</v>
      </c>
      <c r="X21" s="101"/>
    </row>
    <row r="22" spans="1:25" s="102" customFormat="1" ht="15.75" customHeight="1" thickTop="1">
      <c r="A22" s="97"/>
      <c r="B22" s="98"/>
      <c r="C22" s="97"/>
      <c r="D22" s="97"/>
      <c r="E22" s="97"/>
      <c r="F22" s="97"/>
      <c r="G22" s="97"/>
      <c r="H22" s="99"/>
      <c r="I22" s="97"/>
      <c r="J22" s="99"/>
      <c r="K22" s="97"/>
      <c r="L22" s="99"/>
      <c r="M22" s="97"/>
      <c r="N22" s="99"/>
      <c r="O22" s="97"/>
      <c r="P22" s="99"/>
      <c r="Q22" s="97"/>
      <c r="R22" s="99"/>
      <c r="S22" s="97"/>
      <c r="T22" s="99"/>
      <c r="U22" s="100"/>
      <c r="V22" s="101"/>
      <c r="W22" s="101"/>
      <c r="X22" s="101"/>
    </row>
    <row r="23" spans="1:25" s="96" customFormat="1" ht="19.5" customHeight="1">
      <c r="A23" s="194" t="s">
        <v>165</v>
      </c>
      <c r="B23" s="194"/>
      <c r="C23" s="194"/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95"/>
    </row>
    <row r="24" spans="1:25" s="96" customFormat="1" ht="19.5" customHeight="1">
      <c r="A24" s="194" t="s">
        <v>166</v>
      </c>
      <c r="B24" s="194"/>
      <c r="C24" s="194"/>
      <c r="D24" s="194"/>
      <c r="E24" s="194"/>
      <c r="F24" s="194"/>
      <c r="G24" s="194"/>
      <c r="H24" s="194"/>
      <c r="I24" s="194"/>
      <c r="J24" s="194"/>
      <c r="K24" s="194"/>
      <c r="L24" s="194"/>
      <c r="M24" s="194"/>
      <c r="N24" s="194"/>
      <c r="O24" s="194"/>
      <c r="P24" s="194"/>
      <c r="Q24" s="194"/>
      <c r="R24" s="194"/>
      <c r="S24" s="194"/>
      <c r="T24" s="194"/>
      <c r="U24" s="95"/>
    </row>
    <row r="25" spans="1:25" s="96" customFormat="1" ht="19.5" customHeight="1">
      <c r="A25" s="194" t="s">
        <v>167</v>
      </c>
      <c r="B25" s="194"/>
      <c r="C25" s="194"/>
      <c r="D25" s="194"/>
      <c r="E25" s="194"/>
      <c r="F25" s="194"/>
      <c r="G25" s="194"/>
      <c r="H25" s="194"/>
      <c r="I25" s="194"/>
      <c r="J25" s="194"/>
      <c r="K25" s="194"/>
      <c r="L25" s="194"/>
      <c r="M25" s="194"/>
      <c r="N25" s="194"/>
      <c r="O25" s="194"/>
      <c r="P25" s="194"/>
      <c r="Q25" s="194"/>
      <c r="R25" s="194"/>
      <c r="S25" s="194"/>
      <c r="T25" s="194"/>
      <c r="U25" s="95"/>
    </row>
    <row r="26" spans="1:25" s="96" customFormat="1" ht="19.5" customHeight="1">
      <c r="A26" s="194" t="s">
        <v>169</v>
      </c>
      <c r="B26" s="194"/>
      <c r="C26" s="194"/>
      <c r="D26" s="194"/>
      <c r="E26" s="194"/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4"/>
      <c r="Q26" s="194"/>
      <c r="R26" s="194"/>
      <c r="S26" s="194"/>
      <c r="T26" s="194"/>
      <c r="U26" s="95"/>
    </row>
    <row r="27" spans="1:25" s="27" customFormat="1" ht="24.75" customHeight="1">
      <c r="A27" s="31"/>
      <c r="B27" s="32"/>
      <c r="H27" s="7"/>
      <c r="I27" s="8"/>
      <c r="J27" s="7"/>
      <c r="K27" s="8"/>
      <c r="L27" s="7"/>
      <c r="M27" s="8"/>
      <c r="N27" s="7"/>
      <c r="O27" s="8"/>
      <c r="P27" s="7"/>
      <c r="Q27" s="8"/>
      <c r="R27" s="7"/>
      <c r="S27" s="8"/>
      <c r="T27" s="7"/>
      <c r="U27" s="30"/>
    </row>
    <row r="28" spans="1:25" ht="19.899999999999999" customHeight="1">
      <c r="H28" s="23">
        <f>SUM(H13:H15)-H16</f>
        <v>0</v>
      </c>
      <c r="J28" s="23">
        <f>SUM(J13:J15)-J16</f>
        <v>0</v>
      </c>
      <c r="K28" s="23"/>
      <c r="L28" s="23">
        <f>SUM(L13:L15)-L16</f>
        <v>0</v>
      </c>
      <c r="N28" s="23">
        <f>SUM(N13:N15)-N16</f>
        <v>0</v>
      </c>
      <c r="O28" s="23"/>
      <c r="P28" s="23">
        <f>SUM(P13:P15)-P16</f>
        <v>0</v>
      </c>
      <c r="Q28" s="23"/>
      <c r="R28" s="23">
        <f>SUM(R13:R15)-R16</f>
        <v>0</v>
      </c>
      <c r="S28" s="23"/>
      <c r="T28" s="23">
        <f>SUM(T13:T15)-T16</f>
        <v>0</v>
      </c>
    </row>
    <row r="29" spans="1:25" ht="20.100000000000001" customHeight="1">
      <c r="H29" s="23">
        <f>SUM(H18:H20)-H21</f>
        <v>0</v>
      </c>
      <c r="J29" s="23">
        <f>SUM(J18:J20)-J21</f>
        <v>0</v>
      </c>
      <c r="L29" s="23">
        <f>SUM(L18:L20)-L21</f>
        <v>0</v>
      </c>
      <c r="N29" s="23">
        <f>SUM(N18:N20)-N21</f>
        <v>0</v>
      </c>
      <c r="P29" s="23">
        <f>SUM(P18:P20)-P21</f>
        <v>0</v>
      </c>
      <c r="R29" s="23">
        <f>SUM(R18:R20)-R21</f>
        <v>0</v>
      </c>
      <c r="T29" s="23">
        <f>SUM(T18:T20)-T21</f>
        <v>0</v>
      </c>
    </row>
  </sheetData>
  <mergeCells count="12">
    <mergeCell ref="H8:T8"/>
    <mergeCell ref="A3:T3"/>
    <mergeCell ref="A4:T4"/>
    <mergeCell ref="A5:T5"/>
    <mergeCell ref="A6:T6"/>
    <mergeCell ref="H7:T7"/>
    <mergeCell ref="A23:T23"/>
    <mergeCell ref="A24:T24"/>
    <mergeCell ref="A25:T25"/>
    <mergeCell ref="A26:T26"/>
    <mergeCell ref="L9:N9"/>
    <mergeCell ref="A12:E12"/>
  </mergeCells>
  <printOptions horizontalCentered="1"/>
  <pageMargins left="0.511811023622047" right="0.39370078740157499" top="0.5" bottom="0.5" header="0.5" footer="0.2"/>
  <pageSetup paperSize="9" firstPageNumber="2" orientation="landscape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249977111117893"/>
  </sheetPr>
  <dimension ref="A1:S49"/>
  <sheetViews>
    <sheetView view="pageBreakPreview" zoomScaleNormal="120" zoomScaleSheetLayoutView="100" workbookViewId="0">
      <selection activeCell="N20" sqref="N20"/>
    </sheetView>
  </sheetViews>
  <sheetFormatPr defaultColWidth="9.140625" defaultRowHeight="20.100000000000001" customHeight="1"/>
  <cols>
    <col min="1" max="4" width="1.140625" style="20" customWidth="1"/>
    <col min="5" max="5" width="36.7109375" style="20" customWidth="1"/>
    <col min="6" max="6" width="10" style="21" customWidth="1"/>
    <col min="7" max="7" width="0.85546875" style="22" customWidth="1"/>
    <col min="8" max="8" width="15.28515625" style="23" customWidth="1"/>
    <col min="9" max="9" width="0.85546875" style="23" customWidth="1"/>
    <col min="10" max="10" width="15.28515625" style="23" customWidth="1"/>
    <col min="11" max="11" width="1" style="24" customWidth="1"/>
    <col min="12" max="12" width="15.28515625" style="23" customWidth="1"/>
    <col min="13" max="13" width="0.85546875" style="23" customWidth="1"/>
    <col min="14" max="14" width="15.28515625" style="9" customWidth="1"/>
    <col min="15" max="15" width="0.85546875" style="24" customWidth="1"/>
    <col min="16" max="16" width="15.28515625" style="24" customWidth="1"/>
    <col min="17" max="16384" width="9.140625" style="20"/>
  </cols>
  <sheetData>
    <row r="1" spans="1:19" ht="19.5" customHeight="1">
      <c r="A1" s="44"/>
      <c r="B1" s="44"/>
      <c r="C1" s="44"/>
      <c r="D1" s="44"/>
      <c r="E1" s="44"/>
      <c r="F1" s="45"/>
      <c r="G1" s="46"/>
      <c r="H1" s="47"/>
      <c r="I1" s="47"/>
      <c r="J1" s="47"/>
      <c r="K1" s="48"/>
      <c r="L1" s="47"/>
      <c r="M1" s="47"/>
      <c r="N1" s="13"/>
      <c r="O1" s="13" t="s">
        <v>96</v>
      </c>
    </row>
    <row r="2" spans="1:19" ht="19.5" customHeight="1">
      <c r="A2" s="44"/>
      <c r="B2" s="44"/>
      <c r="C2" s="44"/>
      <c r="D2" s="44"/>
      <c r="E2" s="44"/>
      <c r="F2" s="45"/>
      <c r="G2" s="46"/>
      <c r="H2" s="47"/>
      <c r="I2" s="47"/>
      <c r="J2" s="47"/>
      <c r="K2" s="48"/>
      <c r="L2" s="47"/>
      <c r="M2" s="47"/>
      <c r="N2" s="13"/>
      <c r="O2" s="13" t="s">
        <v>97</v>
      </c>
    </row>
    <row r="3" spans="1:19" ht="19.5" customHeight="1">
      <c r="A3" s="205" t="s">
        <v>188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</row>
    <row r="4" spans="1:19" ht="23.25">
      <c r="A4" s="207" t="s">
        <v>0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</row>
    <row r="5" spans="1:19" ht="23.25">
      <c r="A5" s="208" t="s">
        <v>63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</row>
    <row r="6" spans="1:19" ht="23.25">
      <c r="A6" s="208" t="s">
        <v>178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</row>
    <row r="7" spans="1:19" ht="18" customHeight="1">
      <c r="A7" s="25"/>
      <c r="B7" s="25"/>
      <c r="C7" s="25"/>
      <c r="D7" s="25"/>
      <c r="E7" s="25"/>
      <c r="F7" s="26"/>
      <c r="G7" s="26"/>
      <c r="H7" s="209" t="s">
        <v>104</v>
      </c>
      <c r="I7" s="209"/>
      <c r="J7" s="209"/>
      <c r="K7" s="209"/>
      <c r="L7" s="209"/>
      <c r="M7" s="209"/>
      <c r="N7" s="209"/>
      <c r="O7" s="209"/>
      <c r="P7" s="209"/>
    </row>
    <row r="8" spans="1:19" ht="18" customHeight="1">
      <c r="A8" s="43"/>
      <c r="B8" s="43"/>
      <c r="C8" s="43"/>
      <c r="D8" s="43"/>
      <c r="E8" s="43"/>
      <c r="F8" s="28"/>
      <c r="G8" s="28"/>
      <c r="H8" s="202" t="s">
        <v>3</v>
      </c>
      <c r="I8" s="202"/>
      <c r="J8" s="202"/>
      <c r="K8" s="202"/>
      <c r="L8" s="202"/>
      <c r="M8" s="202"/>
      <c r="N8" s="202"/>
      <c r="O8" s="202"/>
      <c r="P8" s="202"/>
    </row>
    <row r="9" spans="1:19" ht="18" customHeight="1">
      <c r="A9" s="43"/>
      <c r="B9" s="43"/>
      <c r="C9" s="43"/>
      <c r="D9" s="43"/>
      <c r="E9" s="43"/>
      <c r="F9" s="28"/>
      <c r="G9" s="28"/>
      <c r="H9" s="10"/>
      <c r="I9" s="10"/>
      <c r="J9" s="10"/>
      <c r="K9" s="10"/>
      <c r="L9" s="204" t="s">
        <v>35</v>
      </c>
      <c r="M9" s="204"/>
      <c r="N9" s="204"/>
      <c r="O9" s="10"/>
      <c r="P9" s="10"/>
    </row>
    <row r="10" spans="1:19" ht="18" customHeight="1">
      <c r="A10" s="43"/>
      <c r="B10" s="43"/>
      <c r="C10" s="43"/>
      <c r="D10" s="43"/>
      <c r="E10" s="43"/>
      <c r="F10" s="20"/>
      <c r="G10" s="28"/>
      <c r="H10" s="11" t="s">
        <v>109</v>
      </c>
      <c r="I10" s="10"/>
      <c r="J10" s="11" t="s">
        <v>65</v>
      </c>
      <c r="K10" s="10"/>
      <c r="L10" s="11" t="s">
        <v>82</v>
      </c>
      <c r="M10" s="10"/>
      <c r="N10" s="11"/>
      <c r="O10" s="10"/>
      <c r="P10" s="10" t="s">
        <v>67</v>
      </c>
    </row>
    <row r="11" spans="1:19" ht="18" customHeight="1">
      <c r="A11" s="203"/>
      <c r="B11" s="203"/>
      <c r="C11" s="203"/>
      <c r="D11" s="203"/>
      <c r="E11" s="203"/>
      <c r="F11" s="42" t="s">
        <v>4</v>
      </c>
      <c r="G11" s="28"/>
      <c r="H11" s="39" t="s">
        <v>68</v>
      </c>
      <c r="I11" s="10"/>
      <c r="J11" s="39" t="s">
        <v>110</v>
      </c>
      <c r="K11" s="10"/>
      <c r="L11" s="39" t="s">
        <v>69</v>
      </c>
      <c r="M11" s="10"/>
      <c r="N11" s="39" t="s">
        <v>42</v>
      </c>
      <c r="O11" s="10"/>
      <c r="P11" s="39" t="s">
        <v>70</v>
      </c>
    </row>
    <row r="12" spans="1:19" s="91" customFormat="1" ht="18" customHeight="1">
      <c r="A12" s="106"/>
      <c r="B12" s="90"/>
      <c r="H12" s="107"/>
      <c r="I12" s="107"/>
      <c r="J12" s="107"/>
      <c r="K12" s="107"/>
      <c r="L12" s="107"/>
      <c r="M12" s="107"/>
      <c r="N12" s="107"/>
      <c r="O12" s="107"/>
      <c r="P12" s="107"/>
      <c r="Q12" s="108"/>
    </row>
    <row r="13" spans="1:19" s="114" customFormat="1" ht="18" customHeight="1">
      <c r="A13" s="109" t="s">
        <v>144</v>
      </c>
      <c r="B13" s="110"/>
      <c r="C13" s="110"/>
      <c r="D13" s="110"/>
      <c r="E13" s="110"/>
      <c r="F13" s="111"/>
      <c r="G13" s="110"/>
      <c r="H13" s="120">
        <v>225000</v>
      </c>
      <c r="I13" s="120"/>
      <c r="J13" s="120">
        <v>155063</v>
      </c>
      <c r="K13" s="120"/>
      <c r="L13" s="120">
        <v>28200</v>
      </c>
      <c r="M13" s="120"/>
      <c r="N13" s="120">
        <v>235310</v>
      </c>
      <c r="O13" s="120"/>
      <c r="P13" s="120">
        <v>643573</v>
      </c>
      <c r="Q13" s="113"/>
      <c r="R13" s="137">
        <v>0</v>
      </c>
    </row>
    <row r="14" spans="1:19" s="114" customFormat="1" ht="18" customHeight="1">
      <c r="A14" s="115" t="s">
        <v>162</v>
      </c>
      <c r="B14" s="110"/>
      <c r="C14" s="110"/>
      <c r="D14" s="110"/>
      <c r="E14" s="110"/>
      <c r="F14" s="42">
        <v>17</v>
      </c>
      <c r="G14" s="110"/>
      <c r="H14" s="120">
        <v>61237</v>
      </c>
      <c r="I14" s="120"/>
      <c r="J14" s="120">
        <v>61237</v>
      </c>
      <c r="K14" s="120"/>
      <c r="L14" s="153">
        <v>0</v>
      </c>
      <c r="M14" s="120"/>
      <c r="N14" s="153">
        <v>0</v>
      </c>
      <c r="O14" s="120"/>
      <c r="P14" s="120">
        <v>122474</v>
      </c>
      <c r="Q14" s="113"/>
      <c r="R14" s="137"/>
    </row>
    <row r="15" spans="1:19" s="111" customFormat="1" ht="18" customHeight="1">
      <c r="A15" s="115" t="s">
        <v>108</v>
      </c>
      <c r="B15" s="116"/>
      <c r="C15" s="116"/>
      <c r="D15" s="116"/>
      <c r="E15" s="116"/>
      <c r="F15" s="116"/>
      <c r="G15" s="116"/>
      <c r="H15" s="153">
        <v>0</v>
      </c>
      <c r="I15" s="153"/>
      <c r="J15" s="153">
        <v>0</v>
      </c>
      <c r="K15" s="153"/>
      <c r="L15" s="153">
        <v>0</v>
      </c>
      <c r="M15" s="120"/>
      <c r="N15" s="120">
        <v>16110</v>
      </c>
      <c r="O15" s="120"/>
      <c r="P15" s="154">
        <v>16110</v>
      </c>
      <c r="Q15" s="117"/>
      <c r="R15" s="137">
        <v>0</v>
      </c>
      <c r="S15" s="111">
        <v>0</v>
      </c>
    </row>
    <row r="16" spans="1:19" s="114" customFormat="1" ht="18" customHeight="1" thickBot="1">
      <c r="A16" s="118" t="s">
        <v>184</v>
      </c>
      <c r="B16" s="110"/>
      <c r="H16" s="155">
        <v>286237</v>
      </c>
      <c r="I16" s="120"/>
      <c r="J16" s="155">
        <v>216300</v>
      </c>
      <c r="K16" s="120"/>
      <c r="L16" s="155">
        <v>28200</v>
      </c>
      <c r="M16" s="120"/>
      <c r="N16" s="155">
        <v>251420</v>
      </c>
      <c r="O16" s="120"/>
      <c r="P16" s="155">
        <v>782157</v>
      </c>
      <c r="Q16" s="113"/>
      <c r="R16" s="137">
        <v>0</v>
      </c>
    </row>
    <row r="17" spans="1:19" s="91" customFormat="1" ht="11.25" customHeight="1" thickTop="1">
      <c r="A17" s="106"/>
      <c r="B17" s="90"/>
      <c r="H17" s="107"/>
      <c r="I17" s="107"/>
      <c r="J17" s="107"/>
      <c r="K17" s="107"/>
      <c r="L17" s="107"/>
      <c r="M17" s="107"/>
      <c r="N17" s="107"/>
      <c r="O17" s="107"/>
      <c r="P17" s="107"/>
      <c r="Q17" s="108"/>
    </row>
    <row r="18" spans="1:19" s="97" customFormat="1" ht="18" customHeight="1">
      <c r="A18" s="118" t="s">
        <v>181</v>
      </c>
      <c r="B18" s="98"/>
      <c r="C18" s="98"/>
      <c r="D18" s="98"/>
      <c r="E18" s="98"/>
      <c r="F18" s="119"/>
      <c r="G18" s="98"/>
      <c r="H18" s="120">
        <v>308960</v>
      </c>
      <c r="I18" s="120"/>
      <c r="J18" s="120">
        <v>239023</v>
      </c>
      <c r="K18" s="120"/>
      <c r="L18" s="120">
        <v>33750</v>
      </c>
      <c r="M18" s="120"/>
      <c r="N18" s="120">
        <v>214625</v>
      </c>
      <c r="O18" s="120"/>
      <c r="P18" s="120">
        <v>796358</v>
      </c>
      <c r="Q18" s="121"/>
      <c r="R18" s="137">
        <f>SUM(H18:N18)-P18</f>
        <v>0</v>
      </c>
    </row>
    <row r="19" spans="1:19" ht="18" customHeight="1">
      <c r="A19" s="123" t="s">
        <v>108</v>
      </c>
      <c r="B19" s="28"/>
      <c r="C19" s="28"/>
      <c r="D19" s="28"/>
      <c r="E19" s="28"/>
      <c r="F19" s="43"/>
      <c r="G19" s="28"/>
      <c r="H19" s="159">
        <v>0</v>
      </c>
      <c r="I19" s="159"/>
      <c r="J19" s="159">
        <v>0</v>
      </c>
      <c r="K19" s="159"/>
      <c r="L19" s="159">
        <v>0</v>
      </c>
      <c r="M19" s="120"/>
      <c r="N19" s="120">
        <v>31839</v>
      </c>
      <c r="O19" s="120"/>
      <c r="P19" s="120">
        <v>31839</v>
      </c>
      <c r="Q19" s="49"/>
      <c r="R19" s="137">
        <f>SUM(H19:N19)-P19</f>
        <v>0</v>
      </c>
      <c r="S19" s="122">
        <v>0</v>
      </c>
    </row>
    <row r="20" spans="1:19" s="97" customFormat="1" ht="18" customHeight="1">
      <c r="A20" s="20" t="s">
        <v>162</v>
      </c>
      <c r="B20" s="98"/>
      <c r="C20" s="98"/>
      <c r="D20" s="98"/>
      <c r="E20" s="98"/>
      <c r="F20" s="42">
        <v>17</v>
      </c>
      <c r="G20" s="98"/>
      <c r="H20" s="120">
        <v>6066</v>
      </c>
      <c r="I20" s="120"/>
      <c r="J20" s="120">
        <v>6066</v>
      </c>
      <c r="K20" s="120"/>
      <c r="L20" s="159">
        <v>0</v>
      </c>
      <c r="M20" s="120"/>
      <c r="N20" s="159">
        <v>0</v>
      </c>
      <c r="O20" s="120"/>
      <c r="P20" s="120">
        <v>12132</v>
      </c>
      <c r="Q20" s="121"/>
      <c r="R20" s="137">
        <f t="shared" ref="R20" si="0">SUM(H20:N20)-P20</f>
        <v>0</v>
      </c>
      <c r="S20" s="122">
        <v>0</v>
      </c>
    </row>
    <row r="21" spans="1:19" s="97" customFormat="1" ht="18" customHeight="1" thickBot="1">
      <c r="A21" s="114" t="s">
        <v>182</v>
      </c>
      <c r="B21" s="98"/>
      <c r="H21" s="160">
        <v>315026</v>
      </c>
      <c r="I21" s="112"/>
      <c r="J21" s="160">
        <v>245089</v>
      </c>
      <c r="K21" s="112"/>
      <c r="L21" s="160">
        <v>33750</v>
      </c>
      <c r="M21" s="112"/>
      <c r="N21" s="160">
        <v>246464</v>
      </c>
      <c r="O21" s="112"/>
      <c r="P21" s="160">
        <v>840329</v>
      </c>
      <c r="Q21" s="121"/>
      <c r="R21" s="137">
        <f t="shared" ref="R21" si="1">SUM(H21:N21)-P21</f>
        <v>0</v>
      </c>
    </row>
    <row r="22" spans="1:19" s="97" customFormat="1" ht="14.25" customHeight="1" thickTop="1">
      <c r="A22" s="114"/>
      <c r="B22" s="98"/>
      <c r="H22" s="112"/>
      <c r="I22" s="112"/>
      <c r="J22" s="112"/>
      <c r="K22" s="112"/>
      <c r="L22" s="112"/>
      <c r="M22" s="112"/>
      <c r="N22" s="112"/>
      <c r="O22" s="112"/>
      <c r="P22" s="112"/>
      <c r="Q22" s="121"/>
      <c r="R22" s="137"/>
    </row>
    <row r="23" spans="1:19" ht="17.25" customHeight="1">
      <c r="A23" s="194" t="s">
        <v>165</v>
      </c>
      <c r="B23" s="194"/>
      <c r="C23" s="194"/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49"/>
    </row>
    <row r="24" spans="1:19" ht="17.25" customHeight="1">
      <c r="A24" s="194" t="s">
        <v>166</v>
      </c>
      <c r="B24" s="194"/>
      <c r="C24" s="194"/>
      <c r="D24" s="194"/>
      <c r="E24" s="194"/>
      <c r="F24" s="194"/>
      <c r="G24" s="194"/>
      <c r="H24" s="194"/>
      <c r="I24" s="194"/>
      <c r="J24" s="194"/>
      <c r="K24" s="194"/>
      <c r="L24" s="194"/>
      <c r="M24" s="194"/>
      <c r="N24" s="194"/>
      <c r="O24" s="194"/>
      <c r="P24" s="194"/>
      <c r="Q24" s="49"/>
    </row>
    <row r="25" spans="1:19" ht="17.25" customHeight="1">
      <c r="A25" s="194" t="s">
        <v>167</v>
      </c>
      <c r="B25" s="194"/>
      <c r="C25" s="194"/>
      <c r="D25" s="194"/>
      <c r="E25" s="194"/>
      <c r="F25" s="194"/>
      <c r="G25" s="194"/>
      <c r="H25" s="194"/>
      <c r="I25" s="194"/>
      <c r="J25" s="194"/>
      <c r="K25" s="194"/>
      <c r="L25" s="194"/>
      <c r="M25" s="194"/>
      <c r="N25" s="194"/>
      <c r="O25" s="194"/>
      <c r="P25" s="194"/>
      <c r="Q25" s="49"/>
    </row>
    <row r="26" spans="1:19" s="33" customFormat="1" ht="17.25" customHeight="1">
      <c r="A26" s="194" t="s">
        <v>169</v>
      </c>
      <c r="B26" s="194"/>
      <c r="C26" s="194"/>
      <c r="D26" s="194"/>
      <c r="E26" s="194"/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4"/>
      <c r="Q26" s="50"/>
    </row>
    <row r="27" spans="1:19" ht="20.100000000000001" customHeight="1">
      <c r="K27" s="23"/>
      <c r="N27" s="23"/>
      <c r="O27" s="23"/>
      <c r="P27" s="23"/>
    </row>
    <row r="28" spans="1:19" ht="20.100000000000001" customHeight="1">
      <c r="H28" s="23">
        <f>SUM(H13:H15)-H16</f>
        <v>0</v>
      </c>
      <c r="J28" s="23">
        <f>SUM(J13:J15)-J16</f>
        <v>0</v>
      </c>
      <c r="K28" s="23"/>
      <c r="L28" s="23">
        <f>SUM(L13:L15)-L16</f>
        <v>0</v>
      </c>
      <c r="N28" s="23">
        <f>SUM(N13:N15)-N16</f>
        <v>0</v>
      </c>
      <c r="O28" s="23"/>
      <c r="P28" s="23">
        <f>SUM(P13:P15)-P16</f>
        <v>0</v>
      </c>
    </row>
    <row r="29" spans="1:19" ht="20.100000000000001" customHeight="1">
      <c r="H29" s="23">
        <f>SUM(H18:H20)-H21</f>
        <v>0</v>
      </c>
      <c r="J29" s="23">
        <f>SUM(J18:J20)-J21</f>
        <v>0</v>
      </c>
      <c r="K29" s="23"/>
      <c r="L29" s="23">
        <f>SUM(L18:L20)-L21</f>
        <v>0</v>
      </c>
      <c r="N29" s="23">
        <f>SUM(N18:N20)-N21</f>
        <v>0</v>
      </c>
      <c r="O29" s="23"/>
      <c r="P29" s="23">
        <f>SUM(P18:P20)-P21</f>
        <v>0</v>
      </c>
    </row>
    <row r="39" spans="1:16" ht="6" customHeight="1"/>
    <row r="40" spans="1:16" ht="20.100000000000001" customHeight="1">
      <c r="A40" s="33"/>
    </row>
    <row r="41" spans="1:16" ht="20.100000000000001" customHeight="1">
      <c r="A41" s="207"/>
      <c r="B41" s="207"/>
      <c r="C41" s="207"/>
      <c r="D41" s="207"/>
      <c r="E41" s="207"/>
      <c r="F41" s="207"/>
      <c r="G41" s="207"/>
      <c r="H41" s="207"/>
      <c r="I41" s="207"/>
      <c r="J41" s="207"/>
      <c r="K41" s="207"/>
      <c r="L41" s="207"/>
      <c r="M41" s="207"/>
      <c r="N41" s="207"/>
    </row>
    <row r="42" spans="1:16" ht="20.100000000000001" customHeight="1">
      <c r="A42" s="208"/>
      <c r="B42" s="208"/>
      <c r="C42" s="208"/>
      <c r="D42" s="208"/>
      <c r="E42" s="208"/>
      <c r="F42" s="208"/>
      <c r="G42" s="208"/>
      <c r="H42" s="208"/>
      <c r="I42" s="208"/>
      <c r="J42" s="208"/>
      <c r="K42" s="208"/>
      <c r="L42" s="208"/>
      <c r="M42" s="208"/>
      <c r="N42" s="208"/>
    </row>
    <row r="43" spans="1:16" ht="20.100000000000001" customHeight="1">
      <c r="A43" s="208"/>
      <c r="B43" s="208"/>
      <c r="C43" s="208"/>
      <c r="D43" s="208"/>
      <c r="E43" s="208"/>
      <c r="F43" s="208"/>
      <c r="G43" s="208"/>
      <c r="H43" s="208"/>
      <c r="I43" s="208"/>
      <c r="J43" s="208"/>
      <c r="K43" s="208"/>
      <c r="L43" s="208"/>
      <c r="M43" s="208"/>
      <c r="N43" s="208"/>
    </row>
    <row r="44" spans="1:16" ht="20.100000000000001" customHeight="1">
      <c r="A44" s="34"/>
      <c r="B44" s="34"/>
      <c r="C44" s="34"/>
      <c r="D44" s="34"/>
      <c r="E44" s="34"/>
      <c r="F44" s="40"/>
      <c r="G44" s="40"/>
      <c r="H44" s="40"/>
      <c r="I44" s="40"/>
      <c r="J44" s="40"/>
      <c r="K44" s="40"/>
      <c r="L44" s="40"/>
      <c r="M44" s="40"/>
      <c r="N44" s="26"/>
    </row>
    <row r="45" spans="1:16" ht="20.100000000000001" customHeight="1">
      <c r="A45" s="35"/>
      <c r="B45" s="35"/>
      <c r="C45" s="35"/>
      <c r="D45" s="35"/>
      <c r="E45" s="35"/>
      <c r="F45" s="32"/>
      <c r="G45" s="32"/>
      <c r="H45" s="211"/>
      <c r="I45" s="211"/>
      <c r="J45" s="211"/>
      <c r="K45" s="211"/>
      <c r="L45" s="211"/>
      <c r="M45" s="211"/>
      <c r="N45" s="211"/>
      <c r="O45" s="211"/>
      <c r="P45" s="211"/>
    </row>
    <row r="46" spans="1:16" ht="20.100000000000001" customHeight="1">
      <c r="A46" s="35"/>
      <c r="B46" s="35"/>
      <c r="C46" s="35"/>
      <c r="D46" s="35"/>
      <c r="E46" s="35"/>
      <c r="F46" s="32"/>
      <c r="G46" s="32"/>
      <c r="H46" s="42"/>
      <c r="I46" s="42"/>
      <c r="J46" s="42"/>
      <c r="K46" s="42"/>
      <c r="L46" s="42"/>
      <c r="M46" s="42"/>
      <c r="N46" s="42"/>
      <c r="O46" s="20"/>
      <c r="P46" s="20"/>
    </row>
    <row r="47" spans="1:16" ht="20.100000000000001" customHeight="1">
      <c r="A47" s="35"/>
      <c r="B47" s="35"/>
      <c r="C47" s="35"/>
      <c r="D47" s="35"/>
      <c r="E47" s="35"/>
      <c r="F47" s="27"/>
      <c r="G47" s="32"/>
      <c r="H47" s="36"/>
      <c r="I47" s="41"/>
      <c r="J47" s="36"/>
      <c r="K47" s="41"/>
      <c r="L47" s="36"/>
      <c r="M47" s="41"/>
      <c r="N47" s="36"/>
      <c r="O47" s="37"/>
      <c r="P47" s="37"/>
    </row>
    <row r="48" spans="1:16" ht="20.100000000000001" customHeight="1">
      <c r="A48" s="210"/>
      <c r="B48" s="210"/>
      <c r="C48" s="210"/>
      <c r="D48" s="210"/>
      <c r="E48" s="210"/>
    </row>
    <row r="49" spans="1:5" ht="20.100000000000001" customHeight="1">
      <c r="A49" s="210"/>
      <c r="B49" s="210"/>
      <c r="C49" s="210"/>
      <c r="D49" s="210"/>
      <c r="E49" s="210"/>
    </row>
  </sheetData>
  <mergeCells count="18">
    <mergeCell ref="H8:P8"/>
    <mergeCell ref="A3:P3"/>
    <mergeCell ref="A4:P4"/>
    <mergeCell ref="A5:P5"/>
    <mergeCell ref="A6:P6"/>
    <mergeCell ref="H7:P7"/>
    <mergeCell ref="A49:E49"/>
    <mergeCell ref="L9:N9"/>
    <mergeCell ref="A11:E11"/>
    <mergeCell ref="A41:N41"/>
    <mergeCell ref="A42:N42"/>
    <mergeCell ref="A43:N43"/>
    <mergeCell ref="H45:P45"/>
    <mergeCell ref="A23:P23"/>
    <mergeCell ref="A24:P24"/>
    <mergeCell ref="A25:P25"/>
    <mergeCell ref="A26:P26"/>
    <mergeCell ref="A48:E48"/>
  </mergeCells>
  <printOptions horizontalCentered="1"/>
  <pageMargins left="0.511811023622047" right="0.39370078740157499" top="0.82677165354330695" bottom="0.68110236199999996" header="0.511811023622047" footer="0.78740157480314998"/>
  <pageSetup paperSize="9" firstPageNumber="2" orientation="landscape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-0.249977111117893"/>
  </sheetPr>
  <dimension ref="A1:T81"/>
  <sheetViews>
    <sheetView view="pageBreakPreview" zoomScaleNormal="100" zoomScaleSheetLayoutView="100" workbookViewId="0">
      <selection activeCell="A65" sqref="A65:XFD65"/>
    </sheetView>
  </sheetViews>
  <sheetFormatPr defaultColWidth="9.140625" defaultRowHeight="23.25"/>
  <cols>
    <col min="1" max="2" width="1.28515625" style="77" customWidth="1"/>
    <col min="3" max="3" width="1.28515625" style="78" customWidth="1"/>
    <col min="4" max="4" width="28.140625" style="78" customWidth="1"/>
    <col min="5" max="5" width="9.28515625" style="78" customWidth="1"/>
    <col min="6" max="6" width="0.7109375" style="78" customWidth="1"/>
    <col min="7" max="7" width="11.42578125" style="78" customWidth="1"/>
    <col min="8" max="8" width="0.7109375" style="78" customWidth="1"/>
    <col min="9" max="9" width="11.42578125" style="78" customWidth="1"/>
    <col min="10" max="10" width="0.7109375" style="78" customWidth="1"/>
    <col min="11" max="11" width="11.42578125" style="136" customWidth="1"/>
    <col min="12" max="12" width="0.7109375" style="78" customWidth="1"/>
    <col min="13" max="13" width="11.42578125" style="78" customWidth="1"/>
    <col min="14" max="14" width="10.7109375" style="77" customWidth="1"/>
    <col min="15" max="15" width="1.42578125" style="77" customWidth="1"/>
    <col min="16" max="16" width="9.140625" style="77"/>
    <col min="17" max="17" width="1.140625" style="77" customWidth="1"/>
    <col min="18" max="18" width="9.140625" style="77"/>
    <col min="19" max="19" width="1.28515625" style="77" customWidth="1"/>
    <col min="20" max="16384" width="9.140625" style="77"/>
  </cols>
  <sheetData>
    <row r="1" spans="1:13" s="57" customFormat="1" ht="21" customHeight="1">
      <c r="C1" s="19"/>
      <c r="D1" s="19"/>
      <c r="E1" s="19"/>
      <c r="F1" s="19"/>
      <c r="G1" s="19"/>
      <c r="H1" s="19"/>
      <c r="I1" s="19"/>
      <c r="J1" s="19"/>
      <c r="K1" s="136"/>
      <c r="L1" s="19"/>
      <c r="M1" s="38" t="s">
        <v>96</v>
      </c>
    </row>
    <row r="2" spans="1:13" s="57" customFormat="1" ht="21" customHeight="1">
      <c r="C2" s="19"/>
      <c r="D2" s="19"/>
      <c r="E2" s="19"/>
      <c r="F2" s="19"/>
      <c r="G2" s="19"/>
      <c r="H2" s="19"/>
      <c r="I2" s="19"/>
      <c r="J2" s="19"/>
      <c r="K2" s="136"/>
      <c r="L2" s="19"/>
      <c r="M2" s="38" t="s">
        <v>97</v>
      </c>
    </row>
    <row r="3" spans="1:13" s="57" customFormat="1" ht="20.25" customHeight="1">
      <c r="A3" s="196" t="s">
        <v>101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</row>
    <row r="4" spans="1:13" s="57" customFormat="1" ht="20.25" customHeight="1">
      <c r="A4" s="199" t="s">
        <v>0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</row>
    <row r="5" spans="1:13" s="57" customFormat="1" ht="20.25" customHeight="1">
      <c r="A5" s="199" t="s">
        <v>71</v>
      </c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</row>
    <row r="6" spans="1:13" s="57" customFormat="1" ht="20.25" customHeight="1">
      <c r="A6" s="212" t="s">
        <v>178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</row>
    <row r="7" spans="1:13" ht="4.5" customHeight="1">
      <c r="A7" s="79"/>
      <c r="B7" s="79"/>
      <c r="C7" s="79"/>
      <c r="D7" s="79"/>
      <c r="E7" s="79"/>
      <c r="F7" s="79"/>
      <c r="G7" s="79"/>
      <c r="H7" s="79"/>
      <c r="I7" s="79"/>
      <c r="J7" s="79"/>
      <c r="K7" s="170"/>
      <c r="L7" s="79"/>
      <c r="M7" s="79"/>
    </row>
    <row r="8" spans="1:13" s="18" customFormat="1" ht="17.25" customHeight="1">
      <c r="A8" s="58"/>
      <c r="B8" s="58"/>
      <c r="C8" s="58"/>
      <c r="D8" s="58"/>
      <c r="E8" s="58"/>
      <c r="F8" s="58"/>
      <c r="G8" s="59"/>
      <c r="H8" s="59"/>
      <c r="I8" s="59"/>
      <c r="J8" s="59"/>
      <c r="K8" s="171"/>
      <c r="L8" s="59"/>
      <c r="M8" s="60" t="s">
        <v>104</v>
      </c>
    </row>
    <row r="9" spans="1:13" s="18" customFormat="1" ht="17.25" customHeight="1">
      <c r="A9" s="61"/>
      <c r="B9" s="61"/>
      <c r="C9" s="61"/>
      <c r="D9" s="61"/>
      <c r="E9" s="61"/>
      <c r="F9" s="61"/>
      <c r="G9" s="213" t="s">
        <v>2</v>
      </c>
      <c r="H9" s="213"/>
      <c r="I9" s="213"/>
      <c r="J9" s="64"/>
      <c r="K9" s="213" t="s">
        <v>3</v>
      </c>
      <c r="L9" s="213"/>
      <c r="M9" s="213"/>
    </row>
    <row r="10" spans="1:13" s="80" customFormat="1" ht="17.25" customHeight="1">
      <c r="A10" s="125"/>
      <c r="B10" s="125"/>
      <c r="C10" s="125"/>
      <c r="D10" s="125"/>
      <c r="E10" s="64" t="s">
        <v>4</v>
      </c>
      <c r="F10" s="125"/>
      <c r="G10" s="129">
        <v>2566</v>
      </c>
      <c r="H10" s="131"/>
      <c r="I10" s="129">
        <v>2565</v>
      </c>
      <c r="J10" s="130"/>
      <c r="K10" s="129">
        <v>2566</v>
      </c>
      <c r="L10" s="131"/>
      <c r="M10" s="129">
        <v>2565</v>
      </c>
    </row>
    <row r="11" spans="1:13" s="80" customFormat="1" ht="17.25" customHeight="1">
      <c r="A11" s="70" t="s">
        <v>72</v>
      </c>
      <c r="B11" s="61"/>
      <c r="C11" s="61"/>
      <c r="D11" s="61"/>
      <c r="E11" s="125"/>
      <c r="F11" s="125"/>
      <c r="G11" s="125"/>
      <c r="H11" s="125"/>
      <c r="I11" s="125"/>
      <c r="J11" s="125"/>
      <c r="K11" s="168"/>
      <c r="L11" s="125"/>
      <c r="M11" s="125"/>
    </row>
    <row r="12" spans="1:13" s="80" customFormat="1" ht="17.25" customHeight="1">
      <c r="A12" s="61"/>
      <c r="B12" s="61" t="s">
        <v>83</v>
      </c>
      <c r="C12" s="61"/>
      <c r="D12" s="61"/>
      <c r="E12" s="125"/>
      <c r="F12" s="125"/>
      <c r="G12" s="66">
        <v>39546</v>
      </c>
      <c r="H12" s="125"/>
      <c r="I12" s="66">
        <v>21347</v>
      </c>
      <c r="J12" s="125"/>
      <c r="K12" s="167">
        <v>39950</v>
      </c>
      <c r="L12" s="125"/>
      <c r="M12" s="66">
        <v>20485</v>
      </c>
    </row>
    <row r="13" spans="1:13" s="80" customFormat="1" ht="17.25" customHeight="1">
      <c r="A13" s="61"/>
      <c r="B13" s="61" t="s">
        <v>128</v>
      </c>
      <c r="C13" s="61"/>
      <c r="D13" s="61"/>
      <c r="E13" s="126"/>
      <c r="F13" s="125"/>
      <c r="G13" s="66"/>
      <c r="H13" s="127"/>
      <c r="I13" s="66"/>
      <c r="J13" s="127"/>
      <c r="K13" s="167"/>
      <c r="L13" s="127"/>
      <c r="M13" s="156"/>
    </row>
    <row r="14" spans="1:13" s="80" customFormat="1" ht="17.25" customHeight="1">
      <c r="A14" s="61"/>
      <c r="B14" s="61"/>
      <c r="C14" s="61" t="s">
        <v>129</v>
      </c>
      <c r="D14" s="61"/>
      <c r="E14" s="126"/>
      <c r="F14" s="125"/>
      <c r="G14" s="66"/>
      <c r="H14" s="127"/>
      <c r="I14" s="66"/>
      <c r="J14" s="127"/>
      <c r="K14" s="167"/>
      <c r="L14" s="127"/>
      <c r="M14" s="156"/>
    </row>
    <row r="15" spans="1:13" s="80" customFormat="1" ht="17.25" customHeight="1">
      <c r="A15" s="61"/>
      <c r="B15" s="61"/>
      <c r="C15" s="61" t="s">
        <v>73</v>
      </c>
      <c r="D15" s="61"/>
      <c r="E15" s="126"/>
      <c r="F15" s="125"/>
      <c r="G15" s="66">
        <v>2392</v>
      </c>
      <c r="H15" s="127"/>
      <c r="I15" s="66">
        <v>2375</v>
      </c>
      <c r="J15" s="127"/>
      <c r="K15" s="167">
        <v>1639</v>
      </c>
      <c r="L15" s="127"/>
      <c r="M15" s="66">
        <v>1600</v>
      </c>
    </row>
    <row r="16" spans="1:13" s="80" customFormat="1" ht="17.25" customHeight="1">
      <c r="A16" s="61"/>
      <c r="B16" s="61"/>
      <c r="C16" s="61" t="s">
        <v>175</v>
      </c>
      <c r="D16" s="61"/>
      <c r="E16" s="126"/>
      <c r="F16" s="125"/>
    </row>
    <row r="17" spans="1:20" s="80" customFormat="1" ht="17.25" customHeight="1">
      <c r="A17" s="61"/>
      <c r="B17" s="61"/>
      <c r="C17" s="61"/>
      <c r="D17" s="61" t="s">
        <v>176</v>
      </c>
      <c r="E17" s="126"/>
      <c r="F17" s="125"/>
      <c r="G17" s="66">
        <v>10</v>
      </c>
      <c r="H17" s="127"/>
      <c r="I17" s="156">
        <v>6</v>
      </c>
      <c r="J17" s="127"/>
      <c r="K17" s="167">
        <v>10</v>
      </c>
      <c r="L17" s="127"/>
      <c r="M17" s="156">
        <v>6</v>
      </c>
    </row>
    <row r="18" spans="1:20" s="80" customFormat="1" ht="17.25" customHeight="1">
      <c r="A18" s="61"/>
      <c r="B18" s="61"/>
      <c r="C18" s="61" t="s">
        <v>191</v>
      </c>
      <c r="D18" s="61"/>
      <c r="E18" s="126"/>
      <c r="F18" s="125"/>
      <c r="G18" s="66">
        <v>304</v>
      </c>
      <c r="H18" s="127"/>
      <c r="I18" s="156">
        <v>0</v>
      </c>
      <c r="J18" s="127"/>
      <c r="K18" s="167">
        <v>0</v>
      </c>
      <c r="L18" s="127"/>
      <c r="M18" s="156">
        <v>0</v>
      </c>
    </row>
    <row r="19" spans="1:20" s="80" customFormat="1" ht="17.25" customHeight="1">
      <c r="A19" s="61"/>
      <c r="B19" s="61"/>
      <c r="C19" s="61" t="s">
        <v>163</v>
      </c>
      <c r="D19" s="61"/>
      <c r="E19" s="126"/>
      <c r="F19" s="125"/>
      <c r="G19" s="66">
        <v>-477</v>
      </c>
      <c r="H19" s="127"/>
      <c r="I19" s="156">
        <v>2251</v>
      </c>
      <c r="J19" s="127"/>
      <c r="K19" s="167">
        <v>-591</v>
      </c>
      <c r="L19" s="127"/>
      <c r="M19" s="66">
        <v>2227</v>
      </c>
    </row>
    <row r="20" spans="1:20" s="80" customFormat="1" ht="17.25" customHeight="1">
      <c r="A20" s="61"/>
      <c r="B20" s="61"/>
      <c r="C20" s="61" t="s">
        <v>142</v>
      </c>
      <c r="D20" s="61"/>
      <c r="E20" s="126"/>
      <c r="F20" s="125"/>
      <c r="G20" s="66">
        <v>1104</v>
      </c>
      <c r="H20" s="127"/>
      <c r="I20" s="66">
        <v>1401</v>
      </c>
      <c r="J20" s="144"/>
      <c r="K20" s="167">
        <v>964</v>
      </c>
      <c r="L20" s="144"/>
      <c r="M20" s="66">
        <v>1278</v>
      </c>
    </row>
    <row r="21" spans="1:20" s="80" customFormat="1" ht="17.25" customHeight="1">
      <c r="A21" s="61"/>
      <c r="B21" s="61"/>
      <c r="C21" s="61" t="s">
        <v>192</v>
      </c>
      <c r="D21" s="61"/>
      <c r="E21" s="126"/>
      <c r="F21" s="125"/>
      <c r="G21" s="66"/>
      <c r="H21" s="127"/>
      <c r="I21" s="66"/>
      <c r="J21" s="144"/>
      <c r="K21" s="167"/>
      <c r="L21" s="144"/>
      <c r="M21" s="156"/>
    </row>
    <row r="22" spans="1:20" s="80" customFormat="1" ht="17.25" customHeight="1">
      <c r="A22" s="61"/>
      <c r="B22" s="61"/>
      <c r="C22" s="61"/>
      <c r="D22" s="61" t="s">
        <v>193</v>
      </c>
      <c r="E22" s="126"/>
      <c r="F22" s="125"/>
      <c r="G22" s="66">
        <v>-2669</v>
      </c>
      <c r="H22" s="127"/>
      <c r="I22" s="66">
        <v>0</v>
      </c>
      <c r="J22" s="144"/>
      <c r="K22" s="167">
        <v>-2669</v>
      </c>
      <c r="L22" s="144"/>
      <c r="M22" s="156">
        <v>0</v>
      </c>
    </row>
    <row r="23" spans="1:20" s="80" customFormat="1" ht="17.25" customHeight="1">
      <c r="A23" s="61"/>
      <c r="B23" s="61"/>
      <c r="C23" s="61" t="s">
        <v>172</v>
      </c>
      <c r="D23" s="61"/>
      <c r="E23" s="126"/>
      <c r="F23" s="125"/>
      <c r="G23" s="66">
        <v>-97</v>
      </c>
      <c r="H23" s="127"/>
      <c r="I23" s="66">
        <v>-4</v>
      </c>
      <c r="J23" s="127"/>
      <c r="K23" s="167">
        <v>-97</v>
      </c>
      <c r="L23" s="127"/>
      <c r="M23" s="66">
        <v>-4</v>
      </c>
    </row>
    <row r="24" spans="1:20" s="80" customFormat="1" ht="17.25" customHeight="1">
      <c r="A24" s="61"/>
      <c r="B24" s="61"/>
      <c r="C24" s="61" t="s">
        <v>85</v>
      </c>
      <c r="D24" s="61"/>
      <c r="E24" s="126"/>
      <c r="F24" s="125"/>
      <c r="G24" s="66">
        <v>-301</v>
      </c>
      <c r="H24" s="127"/>
      <c r="I24" s="66">
        <v>-39</v>
      </c>
      <c r="J24" s="127"/>
      <c r="K24" s="167">
        <v>-296</v>
      </c>
      <c r="L24" s="127"/>
      <c r="M24" s="66">
        <v>-35</v>
      </c>
    </row>
    <row r="25" spans="1:20" s="80" customFormat="1" ht="17.25" customHeight="1">
      <c r="A25" s="61"/>
      <c r="B25" s="61"/>
      <c r="C25" s="61" t="s">
        <v>125</v>
      </c>
      <c r="D25" s="61"/>
      <c r="E25" s="126"/>
      <c r="F25" s="125"/>
      <c r="G25" s="67">
        <v>251</v>
      </c>
      <c r="H25" s="66"/>
      <c r="I25" s="67">
        <v>235</v>
      </c>
      <c r="J25" s="66"/>
      <c r="K25" s="169">
        <v>247</v>
      </c>
      <c r="L25" s="127"/>
      <c r="M25" s="67">
        <v>224</v>
      </c>
    </row>
    <row r="26" spans="1:20" s="80" customFormat="1" ht="17.25" customHeight="1">
      <c r="A26" s="61"/>
      <c r="B26" s="61" t="s">
        <v>102</v>
      </c>
      <c r="C26" s="61"/>
      <c r="D26" s="61"/>
      <c r="E26" s="126"/>
      <c r="F26" s="125"/>
      <c r="G26" s="66"/>
      <c r="H26" s="127"/>
      <c r="I26" s="66"/>
      <c r="J26" s="127"/>
      <c r="K26" s="167"/>
      <c r="L26" s="127"/>
    </row>
    <row r="27" spans="1:20" s="80" customFormat="1" ht="17.25" customHeight="1">
      <c r="A27" s="61"/>
      <c r="B27" s="61"/>
      <c r="C27" s="61" t="s">
        <v>103</v>
      </c>
      <c r="D27" s="61"/>
      <c r="E27" s="126"/>
      <c r="F27" s="125"/>
      <c r="G27" s="66">
        <v>40063</v>
      </c>
      <c r="H27" s="127"/>
      <c r="I27" s="156">
        <v>27572</v>
      </c>
      <c r="J27" s="127"/>
      <c r="K27" s="167">
        <v>39157</v>
      </c>
      <c r="L27" s="127"/>
      <c r="M27" s="156">
        <v>25781</v>
      </c>
      <c r="N27" s="134">
        <f>SUM(G12:G25)-G27</f>
        <v>0</v>
      </c>
      <c r="P27" s="134">
        <f>SUM(I12:I25)-I27</f>
        <v>0</v>
      </c>
      <c r="R27" s="134">
        <f>SUM(K12:K25)-K27</f>
        <v>0</v>
      </c>
      <c r="T27" s="134">
        <f>SUM(M12:M25)-M27</f>
        <v>0</v>
      </c>
    </row>
    <row r="28" spans="1:20" s="80" customFormat="1" ht="17.25" customHeight="1">
      <c r="A28" s="61"/>
      <c r="B28" s="61" t="s">
        <v>84</v>
      </c>
      <c r="C28" s="61"/>
      <c r="D28" s="61"/>
      <c r="E28" s="126"/>
      <c r="F28" s="125"/>
      <c r="H28" s="127"/>
      <c r="I28" s="156"/>
      <c r="J28" s="127"/>
      <c r="K28" s="167"/>
      <c r="L28" s="127"/>
      <c r="M28" s="156"/>
    </row>
    <row r="29" spans="1:20" s="80" customFormat="1" ht="17.25" customHeight="1">
      <c r="A29" s="61"/>
      <c r="B29" s="61"/>
      <c r="C29" s="61" t="s">
        <v>135</v>
      </c>
      <c r="D29" s="61"/>
      <c r="E29" s="126"/>
      <c r="F29" s="125"/>
      <c r="G29" s="66">
        <v>104499</v>
      </c>
      <c r="H29" s="127"/>
      <c r="I29" s="66">
        <v>979</v>
      </c>
      <c r="J29" s="127"/>
      <c r="K29" s="167">
        <v>116938</v>
      </c>
      <c r="L29" s="127"/>
      <c r="M29" s="66">
        <v>-28253</v>
      </c>
    </row>
    <row r="30" spans="1:20" s="80" customFormat="1" ht="17.25" customHeight="1">
      <c r="A30" s="61"/>
      <c r="B30" s="61"/>
      <c r="C30" s="61" t="s">
        <v>153</v>
      </c>
      <c r="D30" s="61"/>
      <c r="E30" s="126"/>
      <c r="F30" s="125"/>
      <c r="G30" s="66">
        <v>-148810</v>
      </c>
      <c r="H30" s="127"/>
      <c r="I30" s="66">
        <v>-73179</v>
      </c>
      <c r="J30" s="127"/>
      <c r="K30" s="167">
        <v>-149344</v>
      </c>
      <c r="L30" s="127"/>
      <c r="M30" s="66">
        <v>-63221</v>
      </c>
    </row>
    <row r="31" spans="1:20" s="80" customFormat="1" ht="17.25" customHeight="1">
      <c r="A31" s="61"/>
      <c r="B31" s="61"/>
      <c r="C31" s="61" t="s">
        <v>74</v>
      </c>
      <c r="D31" s="61"/>
      <c r="E31" s="125"/>
      <c r="F31" s="125"/>
      <c r="G31" s="66">
        <v>11249</v>
      </c>
      <c r="H31" s="127"/>
      <c r="I31" s="66">
        <v>-186</v>
      </c>
      <c r="J31" s="127"/>
      <c r="K31" s="167">
        <v>13040</v>
      </c>
      <c r="L31" s="127"/>
      <c r="M31" s="66">
        <v>4981</v>
      </c>
    </row>
    <row r="32" spans="1:20" s="80" customFormat="1" ht="17.25" customHeight="1">
      <c r="A32" s="61"/>
      <c r="B32" s="61"/>
      <c r="C32" s="61" t="s">
        <v>10</v>
      </c>
      <c r="D32" s="61"/>
      <c r="E32" s="125"/>
      <c r="F32" s="125"/>
      <c r="G32" s="66">
        <v>-66079</v>
      </c>
      <c r="H32" s="127"/>
      <c r="I32" s="66">
        <v>-9056</v>
      </c>
      <c r="J32" s="127"/>
      <c r="K32" s="167">
        <v>-69479</v>
      </c>
      <c r="L32" s="127"/>
      <c r="M32" s="66">
        <v>-10175</v>
      </c>
    </row>
    <row r="33" spans="1:20" s="80" customFormat="1" ht="17.25" customHeight="1">
      <c r="A33" s="61"/>
      <c r="B33" s="61"/>
      <c r="C33" s="61" t="s">
        <v>11</v>
      </c>
      <c r="D33" s="61"/>
      <c r="E33" s="125"/>
      <c r="F33" s="125"/>
      <c r="G33" s="66">
        <v>-3307</v>
      </c>
      <c r="H33" s="127"/>
      <c r="I33" s="66">
        <v>7579</v>
      </c>
      <c r="J33" s="127"/>
      <c r="K33" s="167">
        <v>-3160</v>
      </c>
      <c r="L33" s="127"/>
      <c r="M33" s="66">
        <v>6933</v>
      </c>
    </row>
    <row r="34" spans="1:20" s="80" customFormat="1" ht="17.25" customHeight="1">
      <c r="A34" s="61"/>
      <c r="B34" s="61"/>
      <c r="C34" s="61" t="s">
        <v>20</v>
      </c>
      <c r="D34" s="61"/>
      <c r="E34" s="125"/>
      <c r="F34" s="125"/>
      <c r="G34" s="156">
        <v>0</v>
      </c>
      <c r="H34" s="127"/>
      <c r="I34" s="66">
        <v>-221</v>
      </c>
      <c r="J34" s="127"/>
      <c r="K34" s="167">
        <v>0</v>
      </c>
      <c r="L34" s="127"/>
      <c r="M34" s="66">
        <v>-221</v>
      </c>
    </row>
    <row r="35" spans="1:20" s="80" customFormat="1" ht="17.25" customHeight="1">
      <c r="B35" s="61" t="s">
        <v>86</v>
      </c>
      <c r="C35" s="61"/>
      <c r="D35" s="61"/>
      <c r="E35" s="61"/>
      <c r="F35" s="61"/>
      <c r="G35" s="61"/>
      <c r="H35" s="61"/>
      <c r="I35" s="161"/>
      <c r="J35" s="125"/>
      <c r="K35" s="168"/>
      <c r="L35" s="125"/>
      <c r="M35" s="161"/>
    </row>
    <row r="36" spans="1:20" s="80" customFormat="1" ht="17.25" customHeight="1">
      <c r="A36" s="65" t="s">
        <v>143</v>
      </c>
      <c r="B36" s="61"/>
      <c r="C36" s="61" t="s">
        <v>136</v>
      </c>
      <c r="D36" s="61"/>
      <c r="E36" s="61"/>
      <c r="F36" s="61"/>
      <c r="G36" s="66">
        <v>22400</v>
      </c>
      <c r="H36" s="61"/>
      <c r="I36" s="66">
        <v>22289</v>
      </c>
      <c r="J36" s="125"/>
      <c r="K36" s="167">
        <v>15147</v>
      </c>
      <c r="L36" s="125"/>
      <c r="M36" s="66">
        <v>35869</v>
      </c>
    </row>
    <row r="37" spans="1:20" s="80" customFormat="1" ht="17.25" customHeight="1">
      <c r="A37" s="65" t="s">
        <v>143</v>
      </c>
      <c r="B37" s="61"/>
      <c r="C37" s="61" t="s">
        <v>26</v>
      </c>
      <c r="D37" s="61"/>
      <c r="E37" s="64"/>
      <c r="F37" s="61"/>
      <c r="G37" s="66">
        <v>-30719</v>
      </c>
      <c r="H37" s="66"/>
      <c r="I37" s="66">
        <v>27832</v>
      </c>
      <c r="J37" s="127"/>
      <c r="K37" s="167">
        <v>-30016</v>
      </c>
      <c r="L37" s="127"/>
      <c r="M37" s="66">
        <v>30648</v>
      </c>
    </row>
    <row r="38" spans="1:20" s="80" customFormat="1" ht="17.25" customHeight="1">
      <c r="A38" s="65"/>
      <c r="B38" s="61"/>
      <c r="C38" s="61" t="s">
        <v>154</v>
      </c>
      <c r="D38" s="61"/>
      <c r="E38" s="64"/>
      <c r="F38" s="61"/>
      <c r="G38" s="66">
        <v>80346</v>
      </c>
      <c r="H38" s="66"/>
      <c r="I38" s="66">
        <v>30836</v>
      </c>
      <c r="J38" s="127"/>
      <c r="K38" s="167">
        <v>76587</v>
      </c>
      <c r="L38" s="127"/>
      <c r="M38" s="66">
        <v>31043</v>
      </c>
    </row>
    <row r="39" spans="1:20" s="80" customFormat="1" ht="17.25" customHeight="1">
      <c r="A39" s="65" t="s">
        <v>143</v>
      </c>
      <c r="B39" s="61"/>
      <c r="C39" s="61" t="s">
        <v>27</v>
      </c>
      <c r="D39" s="61"/>
      <c r="E39" s="64"/>
      <c r="F39" s="61"/>
      <c r="G39" s="67">
        <v>-19523</v>
      </c>
      <c r="H39" s="66"/>
      <c r="I39" s="67">
        <v>-16528</v>
      </c>
      <c r="J39" s="127"/>
      <c r="K39" s="169">
        <v>-20009</v>
      </c>
      <c r="L39" s="127"/>
      <c r="M39" s="67">
        <v>-14500</v>
      </c>
    </row>
    <row r="40" spans="1:20" s="19" customFormat="1" ht="17.25" customHeight="1">
      <c r="A40" s="65" t="s">
        <v>121</v>
      </c>
      <c r="B40" s="61"/>
      <c r="C40" s="61"/>
      <c r="D40" s="61"/>
      <c r="E40" s="64"/>
      <c r="F40" s="61"/>
      <c r="G40" s="66">
        <v>-9881</v>
      </c>
      <c r="H40" s="66"/>
      <c r="I40" s="156">
        <v>17917</v>
      </c>
      <c r="J40" s="66"/>
      <c r="K40" s="167">
        <v>-11139</v>
      </c>
      <c r="L40" s="66"/>
      <c r="M40" s="156">
        <v>18885</v>
      </c>
      <c r="N40" s="166">
        <f>SUM(G27:G39)-G40</f>
        <v>0</v>
      </c>
      <c r="P40" s="138">
        <f>SUM(I27:I39)-I40</f>
        <v>0</v>
      </c>
      <c r="R40" s="139">
        <f>SUM(K27:K39)-K40</f>
        <v>0</v>
      </c>
      <c r="T40" s="138">
        <f>SUM(M27:M39)-M40</f>
        <v>0</v>
      </c>
    </row>
    <row r="41" spans="1:20" s="57" customFormat="1" ht="17.25" customHeight="1">
      <c r="A41" s="65" t="s">
        <v>130</v>
      </c>
      <c r="B41" s="61"/>
      <c r="C41" s="61"/>
      <c r="D41" s="61"/>
      <c r="E41" s="64"/>
      <c r="F41" s="61"/>
      <c r="G41" s="66">
        <v>-12568</v>
      </c>
      <c r="H41" s="66"/>
      <c r="I41" s="66">
        <v>-6762</v>
      </c>
      <c r="J41" s="66"/>
      <c r="K41" s="167">
        <v>-12128</v>
      </c>
      <c r="L41" s="66"/>
      <c r="M41" s="66">
        <v>-5845</v>
      </c>
      <c r="N41" s="139"/>
      <c r="P41" s="139"/>
      <c r="R41" s="139"/>
      <c r="T41" s="139"/>
    </row>
    <row r="42" spans="1:20" s="57" customFormat="1" ht="17.25" customHeight="1">
      <c r="A42" s="65" t="s">
        <v>194</v>
      </c>
      <c r="B42" s="61"/>
      <c r="C42" s="61"/>
      <c r="D42" s="61"/>
      <c r="E42" s="64"/>
      <c r="F42" s="61"/>
      <c r="G42" s="66">
        <v>-601</v>
      </c>
      <c r="H42" s="66"/>
      <c r="I42" s="66">
        <v>0</v>
      </c>
      <c r="J42" s="66"/>
      <c r="K42" s="167">
        <v>-601</v>
      </c>
      <c r="L42" s="66"/>
      <c r="M42" s="66">
        <v>0</v>
      </c>
      <c r="N42" s="139"/>
      <c r="P42" s="139"/>
      <c r="R42" s="139"/>
      <c r="T42" s="139"/>
    </row>
    <row r="43" spans="1:20" s="57" customFormat="1" ht="17.25" customHeight="1">
      <c r="A43" s="68"/>
      <c r="B43" s="68"/>
      <c r="C43" s="68" t="s">
        <v>122</v>
      </c>
      <c r="D43" s="61"/>
      <c r="E43" s="64"/>
      <c r="F43" s="61"/>
      <c r="G43" s="69">
        <v>-23050</v>
      </c>
      <c r="H43" s="66"/>
      <c r="I43" s="157">
        <v>11155</v>
      </c>
      <c r="J43" s="66"/>
      <c r="K43" s="172">
        <v>-23868</v>
      </c>
      <c r="L43" s="66"/>
      <c r="M43" s="157">
        <v>13040</v>
      </c>
      <c r="N43" s="139">
        <f>SUM(G40:G42)-G43</f>
        <v>0</v>
      </c>
      <c r="P43" s="139">
        <f>SUM(I40:I41)-I43</f>
        <v>0</v>
      </c>
      <c r="R43" s="139">
        <f>SUM(K40:K42)-K43</f>
        <v>0</v>
      </c>
      <c r="T43" s="139">
        <f>SUM(M40:M41)-M43</f>
        <v>0</v>
      </c>
    </row>
    <row r="44" spans="1:20" s="57" customFormat="1" ht="17.25" customHeight="1">
      <c r="A44" s="68"/>
      <c r="B44" s="68"/>
      <c r="C44" s="68"/>
      <c r="D44" s="61"/>
      <c r="E44" s="64"/>
      <c r="F44" s="61"/>
      <c r="G44" s="66"/>
      <c r="H44" s="66"/>
      <c r="I44" s="156"/>
      <c r="J44" s="66"/>
      <c r="K44" s="167"/>
      <c r="L44" s="66"/>
      <c r="M44" s="156"/>
      <c r="N44" s="139"/>
      <c r="P44" s="139"/>
      <c r="R44" s="139"/>
      <c r="T44" s="139"/>
    </row>
    <row r="45" spans="1:20" s="57" customFormat="1">
      <c r="C45" s="19"/>
      <c r="D45" s="19"/>
      <c r="E45" s="19"/>
      <c r="F45" s="19"/>
      <c r="G45" s="19"/>
      <c r="H45" s="19"/>
      <c r="I45" s="19"/>
      <c r="J45" s="19"/>
      <c r="K45" s="136"/>
      <c r="L45" s="19"/>
      <c r="M45" s="38" t="s">
        <v>96</v>
      </c>
    </row>
    <row r="46" spans="1:20" s="57" customFormat="1">
      <c r="C46" s="19"/>
      <c r="D46" s="19"/>
      <c r="E46" s="19"/>
      <c r="F46" s="19"/>
      <c r="G46" s="19"/>
      <c r="H46" s="19"/>
      <c r="I46" s="19"/>
      <c r="J46" s="19"/>
      <c r="K46" s="136"/>
      <c r="L46" s="19"/>
      <c r="M46" s="38" t="s">
        <v>97</v>
      </c>
    </row>
    <row r="47" spans="1:20" s="18" customFormat="1" ht="21.95" customHeight="1">
      <c r="A47" s="196" t="s">
        <v>62</v>
      </c>
      <c r="B47" s="197"/>
      <c r="C47" s="197"/>
      <c r="D47" s="197"/>
      <c r="E47" s="197"/>
      <c r="F47" s="197"/>
      <c r="G47" s="197"/>
      <c r="H47" s="197"/>
      <c r="I47" s="197"/>
      <c r="J47" s="197"/>
      <c r="K47" s="197"/>
      <c r="L47" s="197"/>
      <c r="M47" s="197"/>
    </row>
    <row r="48" spans="1:20" s="18" customFormat="1" ht="21.95" customHeight="1">
      <c r="A48" s="199" t="s">
        <v>0</v>
      </c>
      <c r="B48" s="199"/>
      <c r="C48" s="199"/>
      <c r="D48" s="199"/>
      <c r="E48" s="199"/>
      <c r="F48" s="199"/>
      <c r="G48" s="199"/>
      <c r="H48" s="199"/>
      <c r="I48" s="199"/>
      <c r="J48" s="199"/>
      <c r="K48" s="199"/>
      <c r="L48" s="199"/>
      <c r="M48" s="199"/>
    </row>
    <row r="49" spans="1:20" s="18" customFormat="1" ht="21.95" customHeight="1">
      <c r="A49" s="199" t="s">
        <v>75</v>
      </c>
      <c r="B49" s="199"/>
      <c r="C49" s="199"/>
      <c r="D49" s="199"/>
      <c r="E49" s="199"/>
      <c r="F49" s="199"/>
      <c r="G49" s="199"/>
      <c r="H49" s="199"/>
      <c r="I49" s="199"/>
      <c r="J49" s="199"/>
      <c r="K49" s="199"/>
      <c r="L49" s="199"/>
      <c r="M49" s="199"/>
    </row>
    <row r="50" spans="1:20" s="18" customFormat="1" ht="21.95" customHeight="1">
      <c r="A50" s="212" t="s">
        <v>178</v>
      </c>
      <c r="B50" s="212"/>
      <c r="C50" s="212"/>
      <c r="D50" s="212"/>
      <c r="E50" s="212"/>
      <c r="F50" s="212"/>
      <c r="G50" s="212"/>
      <c r="H50" s="212"/>
      <c r="I50" s="212"/>
      <c r="J50" s="212"/>
      <c r="K50" s="212"/>
      <c r="L50" s="212"/>
      <c r="M50" s="212"/>
    </row>
    <row r="51" spans="1:20" s="80" customFormat="1" ht="3.75" customHeight="1">
      <c r="A51" s="79"/>
      <c r="B51" s="79"/>
      <c r="C51" s="79"/>
      <c r="D51" s="79"/>
      <c r="E51" s="79"/>
      <c r="F51" s="79"/>
      <c r="G51" s="79"/>
      <c r="H51" s="79"/>
      <c r="I51" s="79"/>
      <c r="J51" s="79"/>
      <c r="K51" s="170"/>
      <c r="L51" s="79"/>
      <c r="M51" s="79"/>
    </row>
    <row r="52" spans="1:20" s="58" customFormat="1" ht="17.25" customHeight="1">
      <c r="A52" s="61"/>
      <c r="B52" s="61"/>
      <c r="C52" s="61"/>
      <c r="D52" s="61"/>
      <c r="E52" s="61"/>
      <c r="F52" s="61"/>
      <c r="G52" s="62"/>
      <c r="H52" s="62"/>
      <c r="I52" s="62"/>
      <c r="J52" s="62"/>
      <c r="K52" s="173"/>
      <c r="L52" s="62"/>
      <c r="M52" s="63" t="s">
        <v>104</v>
      </c>
    </row>
    <row r="53" spans="1:20" s="58" customFormat="1" ht="17.25" customHeight="1">
      <c r="A53" s="61"/>
      <c r="B53" s="61"/>
      <c r="C53" s="61"/>
      <c r="D53" s="61"/>
      <c r="E53" s="61"/>
      <c r="F53" s="61"/>
      <c r="G53" s="213" t="s">
        <v>2</v>
      </c>
      <c r="H53" s="213"/>
      <c r="I53" s="213"/>
      <c r="J53" s="64"/>
      <c r="K53" s="213" t="s">
        <v>3</v>
      </c>
      <c r="L53" s="213"/>
      <c r="M53" s="213"/>
    </row>
    <row r="54" spans="1:20" s="124" customFormat="1" ht="17.25" customHeight="1">
      <c r="A54" s="125"/>
      <c r="B54" s="125"/>
      <c r="C54" s="125"/>
      <c r="D54" s="125"/>
      <c r="E54" s="64" t="s">
        <v>4</v>
      </c>
      <c r="F54" s="125"/>
      <c r="G54" s="129">
        <v>2566</v>
      </c>
      <c r="H54" s="130"/>
      <c r="I54" s="129">
        <v>2565</v>
      </c>
      <c r="J54" s="130"/>
      <c r="K54" s="129">
        <v>2566</v>
      </c>
      <c r="L54" s="130"/>
      <c r="M54" s="129">
        <v>2565</v>
      </c>
    </row>
    <row r="55" spans="1:20" s="58" customFormat="1" ht="17.25" customHeight="1">
      <c r="A55" s="70" t="s">
        <v>87</v>
      </c>
      <c r="B55" s="61"/>
      <c r="C55" s="61"/>
      <c r="D55" s="61"/>
      <c r="E55" s="64"/>
      <c r="F55" s="61"/>
      <c r="H55" s="66"/>
      <c r="I55" s="127"/>
      <c r="J55" s="127"/>
      <c r="K55" s="174"/>
      <c r="L55" s="127"/>
      <c r="M55" s="127"/>
    </row>
    <row r="56" spans="1:20" s="58" customFormat="1" ht="17.25" customHeight="1">
      <c r="A56" s="61"/>
      <c r="C56" s="61" t="s">
        <v>88</v>
      </c>
      <c r="E56" s="64"/>
      <c r="F56" s="61"/>
      <c r="G56" s="66">
        <v>-10</v>
      </c>
      <c r="H56" s="66"/>
      <c r="I56" s="66">
        <v>35</v>
      </c>
      <c r="J56" s="127"/>
      <c r="K56" s="167">
        <v>-1</v>
      </c>
      <c r="L56" s="127"/>
      <c r="M56" s="66">
        <v>45</v>
      </c>
    </row>
    <row r="57" spans="1:20" s="58" customFormat="1" ht="17.25" customHeight="1">
      <c r="C57" s="61" t="s">
        <v>89</v>
      </c>
      <c r="E57" s="64"/>
      <c r="F57" s="61"/>
      <c r="G57" s="66">
        <v>0</v>
      </c>
      <c r="H57" s="66"/>
      <c r="I57" s="66">
        <v>34272</v>
      </c>
      <c r="J57" s="127"/>
      <c r="K57" s="167">
        <v>0</v>
      </c>
      <c r="L57" s="127"/>
      <c r="M57" s="66">
        <v>34272</v>
      </c>
    </row>
    <row r="58" spans="1:20" s="58" customFormat="1" ht="17.25" customHeight="1">
      <c r="C58" s="61" t="s">
        <v>131</v>
      </c>
      <c r="E58" s="64"/>
      <c r="F58" s="61"/>
      <c r="G58" s="66">
        <v>-11</v>
      </c>
      <c r="H58" s="66"/>
      <c r="I58" s="66">
        <v>-52</v>
      </c>
      <c r="J58" s="127"/>
      <c r="K58" s="167">
        <v>-3</v>
      </c>
      <c r="L58" s="127"/>
      <c r="M58" s="66">
        <v>-25</v>
      </c>
    </row>
    <row r="59" spans="1:20" s="58" customFormat="1" ht="17.25" customHeight="1">
      <c r="C59" s="61" t="s">
        <v>132</v>
      </c>
      <c r="E59" s="64"/>
      <c r="F59" s="61"/>
      <c r="G59" s="66">
        <v>12</v>
      </c>
      <c r="H59" s="66"/>
      <c r="I59" s="66">
        <v>33</v>
      </c>
      <c r="J59" s="127"/>
      <c r="K59" s="167">
        <v>3</v>
      </c>
      <c r="L59" s="127"/>
      <c r="M59" s="66">
        <v>24</v>
      </c>
    </row>
    <row r="60" spans="1:20" s="58" customFormat="1" ht="17.25" customHeight="1">
      <c r="A60" s="70"/>
      <c r="B60" s="70"/>
      <c r="C60" s="70" t="s">
        <v>123</v>
      </c>
      <c r="D60" s="61"/>
      <c r="E60" s="61"/>
      <c r="F60" s="61"/>
      <c r="G60" s="69">
        <v>-9</v>
      </c>
      <c r="H60" s="66"/>
      <c r="I60" s="69">
        <v>34288</v>
      </c>
      <c r="J60" s="127"/>
      <c r="K60" s="172">
        <v>-1</v>
      </c>
      <c r="L60" s="127"/>
      <c r="M60" s="69">
        <v>34316</v>
      </c>
      <c r="N60" s="135">
        <f>SUM(G56:G59)-G60</f>
        <v>0</v>
      </c>
      <c r="P60" s="135">
        <f>SUM(I56:I59)-I60</f>
        <v>0</v>
      </c>
      <c r="R60" s="135">
        <f>SUM(K56:K59)-K60</f>
        <v>0</v>
      </c>
      <c r="T60" s="135">
        <f>SUM(M56:M59)-M60</f>
        <v>0</v>
      </c>
    </row>
    <row r="61" spans="1:20" s="58" customFormat="1" ht="17.25" customHeight="1">
      <c r="A61" s="70" t="s">
        <v>90</v>
      </c>
      <c r="B61" s="61"/>
      <c r="C61" s="61"/>
      <c r="D61" s="61"/>
      <c r="E61" s="61"/>
      <c r="F61" s="61"/>
      <c r="H61" s="66"/>
      <c r="I61" s="127"/>
      <c r="J61" s="127"/>
      <c r="K61" s="167"/>
      <c r="L61" s="127"/>
      <c r="M61" s="127"/>
    </row>
    <row r="62" spans="1:20" s="58" customFormat="1" ht="17.25" customHeight="1">
      <c r="A62" s="61"/>
      <c r="B62" s="61"/>
      <c r="C62" s="61" t="s">
        <v>161</v>
      </c>
      <c r="D62" s="61"/>
      <c r="E62" s="61"/>
      <c r="F62" s="61"/>
      <c r="G62" s="66">
        <v>124426</v>
      </c>
      <c r="H62" s="66"/>
      <c r="I62" s="66">
        <v>1611</v>
      </c>
      <c r="J62" s="127"/>
      <c r="K62" s="167">
        <v>122976</v>
      </c>
      <c r="L62" s="127"/>
      <c r="M62" s="66">
        <v>-4949</v>
      </c>
    </row>
    <row r="63" spans="1:20" s="58" customFormat="1" ht="17.25" customHeight="1">
      <c r="C63" s="61" t="s">
        <v>173</v>
      </c>
      <c r="D63" s="61"/>
      <c r="E63" s="61"/>
      <c r="F63" s="61"/>
      <c r="G63" s="66"/>
      <c r="H63" s="66"/>
      <c r="I63" s="127"/>
      <c r="J63" s="127"/>
      <c r="K63" s="167"/>
      <c r="L63" s="127"/>
      <c r="M63" s="127"/>
    </row>
    <row r="64" spans="1:20" s="58" customFormat="1" ht="17.25" customHeight="1">
      <c r="C64" s="61"/>
      <c r="D64" s="61" t="s">
        <v>174</v>
      </c>
      <c r="E64" s="61"/>
      <c r="F64" s="61"/>
      <c r="G64" s="66">
        <v>12132</v>
      </c>
      <c r="H64" s="66"/>
      <c r="I64" s="66">
        <v>122474</v>
      </c>
      <c r="J64" s="66"/>
      <c r="K64" s="167">
        <v>12132</v>
      </c>
      <c r="L64" s="66"/>
      <c r="M64" s="66">
        <v>122474</v>
      </c>
    </row>
    <row r="65" spans="1:20" s="58" customFormat="1" ht="17.25" customHeight="1">
      <c r="C65" s="61" t="s">
        <v>141</v>
      </c>
      <c r="D65" s="61"/>
      <c r="E65" s="61"/>
      <c r="F65" s="61"/>
      <c r="G65" s="66">
        <v>-2778</v>
      </c>
      <c r="H65" s="66"/>
      <c r="I65" s="66">
        <v>-1852</v>
      </c>
      <c r="J65" s="127"/>
      <c r="K65" s="167">
        <v>-2778</v>
      </c>
      <c r="L65" s="127"/>
      <c r="M65" s="66">
        <v>-1852</v>
      </c>
    </row>
    <row r="66" spans="1:20" s="58" customFormat="1" ht="17.25" customHeight="1">
      <c r="C66" s="61" t="s">
        <v>127</v>
      </c>
      <c r="D66" s="61"/>
      <c r="E66" s="61"/>
      <c r="F66" s="61"/>
      <c r="G66" s="66">
        <v>-1181</v>
      </c>
      <c r="H66" s="66"/>
      <c r="I66" s="66">
        <v>-1012</v>
      </c>
      <c r="J66" s="127"/>
      <c r="K66" s="167">
        <v>-971</v>
      </c>
      <c r="L66" s="127"/>
      <c r="M66" s="66">
        <v>-811</v>
      </c>
    </row>
    <row r="67" spans="1:20" s="58" customFormat="1" ht="17.25" customHeight="1">
      <c r="C67" s="61" t="s">
        <v>126</v>
      </c>
      <c r="D67" s="61"/>
      <c r="E67" s="61"/>
      <c r="F67" s="61"/>
      <c r="G67" s="66">
        <v>-261</v>
      </c>
      <c r="H67" s="66"/>
      <c r="I67" s="66">
        <v>-244</v>
      </c>
      <c r="J67" s="127"/>
      <c r="K67" s="167">
        <v>-258</v>
      </c>
      <c r="L67" s="127"/>
      <c r="M67" s="66">
        <v>-234</v>
      </c>
    </row>
    <row r="68" spans="1:20" s="58" customFormat="1" ht="17.25" customHeight="1">
      <c r="A68" s="70"/>
      <c r="B68" s="70"/>
      <c r="C68" s="70" t="s">
        <v>124</v>
      </c>
      <c r="D68" s="61"/>
      <c r="E68" s="61"/>
      <c r="F68" s="61"/>
      <c r="G68" s="69">
        <v>132338</v>
      </c>
      <c r="H68" s="66"/>
      <c r="I68" s="69">
        <v>120977</v>
      </c>
      <c r="J68" s="127"/>
      <c r="K68" s="172">
        <v>131101</v>
      </c>
      <c r="L68" s="127"/>
      <c r="M68" s="69">
        <v>114628</v>
      </c>
      <c r="N68" s="135">
        <f>SUM(G62:G67)-G68</f>
        <v>0</v>
      </c>
      <c r="P68" s="135">
        <f>SUM(I62:I67)-I68</f>
        <v>0</v>
      </c>
      <c r="R68" s="135">
        <f>SUM(K62:K67)-K68</f>
        <v>0</v>
      </c>
      <c r="T68" s="135">
        <f>SUM(M62:M67)-M68</f>
        <v>0</v>
      </c>
    </row>
    <row r="69" spans="1:20" s="58" customFormat="1" ht="17.25" customHeight="1">
      <c r="A69" s="70" t="s">
        <v>114</v>
      </c>
      <c r="B69" s="61"/>
      <c r="C69" s="61"/>
      <c r="D69" s="61"/>
      <c r="E69" s="61"/>
      <c r="F69" s="61"/>
      <c r="G69" s="66">
        <v>109279</v>
      </c>
      <c r="H69" s="66"/>
      <c r="I69" s="156">
        <v>166420</v>
      </c>
      <c r="J69" s="127"/>
      <c r="K69" s="167">
        <v>107232</v>
      </c>
      <c r="L69" s="127"/>
      <c r="M69" s="156">
        <v>161984</v>
      </c>
      <c r="N69" s="135">
        <f>G43+G60+G68-G69</f>
        <v>0</v>
      </c>
      <c r="P69" s="135">
        <f>I43+I60+I68-I69</f>
        <v>0</v>
      </c>
      <c r="R69" s="135">
        <f>K43+K60+K68-K69</f>
        <v>0</v>
      </c>
      <c r="T69" s="135">
        <f>M43+M60+M68-M69</f>
        <v>0</v>
      </c>
    </row>
    <row r="70" spans="1:20" s="58" customFormat="1" ht="17.25" customHeight="1">
      <c r="A70" s="65" t="s">
        <v>112</v>
      </c>
      <c r="B70" s="61"/>
      <c r="C70" s="61"/>
      <c r="D70" s="61"/>
      <c r="E70" s="61"/>
      <c r="F70" s="61"/>
      <c r="G70" s="66">
        <v>127063</v>
      </c>
      <c r="H70" s="66"/>
      <c r="I70" s="66">
        <v>126214</v>
      </c>
      <c r="J70" s="127"/>
      <c r="K70" s="167">
        <v>125152</v>
      </c>
      <c r="L70" s="127"/>
      <c r="M70" s="66">
        <v>121196</v>
      </c>
    </row>
    <row r="71" spans="1:20" s="58" customFormat="1" ht="17.25" customHeight="1" thickBot="1">
      <c r="A71" s="71" t="s">
        <v>113</v>
      </c>
      <c r="B71" s="61"/>
      <c r="C71" s="61"/>
      <c r="D71" s="61"/>
      <c r="E71" s="61"/>
      <c r="F71" s="61"/>
      <c r="G71" s="72">
        <v>236342</v>
      </c>
      <c r="H71" s="66"/>
      <c r="I71" s="158">
        <v>292634</v>
      </c>
      <c r="J71" s="127"/>
      <c r="K71" s="175">
        <v>232384</v>
      </c>
      <c r="L71" s="127"/>
      <c r="M71" s="158">
        <v>283180</v>
      </c>
      <c r="N71" s="135">
        <f>SUM(G69:G70)-G71</f>
        <v>0</v>
      </c>
      <c r="P71" s="135">
        <f>SUM(I69:I70)-I71</f>
        <v>0</v>
      </c>
      <c r="R71" s="135">
        <f>SUM(K69:K70)-K71</f>
        <v>0</v>
      </c>
      <c r="T71" s="135">
        <f>SUM(M69:M70)-M71</f>
        <v>0</v>
      </c>
    </row>
    <row r="72" spans="1:20" s="58" customFormat="1" ht="9.75" customHeight="1" thickTop="1">
      <c r="A72" s="71"/>
      <c r="B72" s="61"/>
      <c r="C72" s="61"/>
      <c r="D72" s="61"/>
      <c r="E72" s="61"/>
      <c r="F72" s="61"/>
      <c r="H72" s="66"/>
      <c r="I72" s="127"/>
      <c r="J72" s="127"/>
      <c r="K72" s="174"/>
      <c r="L72" s="127"/>
      <c r="M72" s="127"/>
    </row>
    <row r="73" spans="1:20" s="58" customFormat="1" ht="18" customHeight="1">
      <c r="A73" s="70" t="s">
        <v>76</v>
      </c>
      <c r="B73" s="61"/>
      <c r="C73" s="61"/>
      <c r="D73" s="61"/>
      <c r="E73" s="61"/>
      <c r="F73" s="61"/>
      <c r="H73" s="61"/>
      <c r="I73" s="127"/>
      <c r="J73" s="125"/>
      <c r="K73" s="174"/>
      <c r="L73" s="125"/>
      <c r="M73" s="125"/>
    </row>
    <row r="74" spans="1:20" s="58" customFormat="1" ht="18" customHeight="1">
      <c r="A74" s="73"/>
      <c r="B74" s="61" t="s">
        <v>77</v>
      </c>
      <c r="C74" s="61"/>
      <c r="D74" s="61"/>
      <c r="E74" s="61"/>
      <c r="F74" s="61"/>
      <c r="H74" s="61"/>
      <c r="I74" s="125"/>
      <c r="J74" s="125"/>
      <c r="K74" s="174"/>
      <c r="L74" s="125"/>
      <c r="M74" s="125"/>
    </row>
    <row r="75" spans="1:20" s="145" customFormat="1" ht="18" customHeight="1">
      <c r="A75" s="143"/>
      <c r="B75" s="143"/>
      <c r="C75" s="143" t="s">
        <v>152</v>
      </c>
      <c r="D75" s="143"/>
      <c r="E75" s="143"/>
      <c r="F75" s="143"/>
      <c r="G75" s="144">
        <v>124</v>
      </c>
      <c r="H75" s="144"/>
      <c r="I75" s="66">
        <v>75</v>
      </c>
      <c r="J75" s="162"/>
      <c r="K75" s="176">
        <v>124</v>
      </c>
      <c r="L75" s="162"/>
      <c r="M75" s="66">
        <v>75</v>
      </c>
    </row>
    <row r="76" spans="1:20" s="58" customFormat="1" ht="18" customHeight="1">
      <c r="A76" s="61"/>
      <c r="B76" s="61"/>
      <c r="C76" s="61" t="s">
        <v>115</v>
      </c>
      <c r="D76" s="61"/>
      <c r="E76" s="61"/>
      <c r="F76" s="61"/>
      <c r="G76" s="66">
        <v>0</v>
      </c>
      <c r="H76" s="66"/>
      <c r="I76" s="66">
        <v>662</v>
      </c>
      <c r="J76" s="127"/>
      <c r="K76" s="167">
        <v>0</v>
      </c>
      <c r="L76" s="125"/>
      <c r="M76" s="66">
        <v>662</v>
      </c>
    </row>
    <row r="77" spans="1:20" s="124" customFormat="1" ht="19.5" customHeight="1">
      <c r="G77" s="128"/>
      <c r="H77" s="128"/>
      <c r="I77" s="128"/>
      <c r="J77" s="128"/>
      <c r="K77" s="177"/>
      <c r="M77" s="128"/>
    </row>
    <row r="78" spans="1:20" s="57" customFormat="1" ht="18" customHeight="1">
      <c r="A78" s="194" t="s">
        <v>165</v>
      </c>
      <c r="B78" s="194"/>
      <c r="C78" s="194"/>
      <c r="D78" s="194"/>
      <c r="E78" s="194"/>
      <c r="F78" s="194"/>
      <c r="G78" s="194"/>
      <c r="H78" s="194"/>
      <c r="I78" s="194"/>
      <c r="J78" s="194"/>
      <c r="K78" s="194"/>
      <c r="L78" s="194"/>
      <c r="M78" s="194"/>
    </row>
    <row r="79" spans="1:20" ht="17.25" customHeight="1">
      <c r="A79" s="194" t="s">
        <v>166</v>
      </c>
      <c r="B79" s="194"/>
      <c r="C79" s="194"/>
      <c r="D79" s="194"/>
      <c r="E79" s="194"/>
      <c r="F79" s="194"/>
      <c r="G79" s="194"/>
      <c r="H79" s="194"/>
      <c r="I79" s="194"/>
      <c r="J79" s="194"/>
      <c r="K79" s="194"/>
      <c r="L79" s="194"/>
      <c r="M79" s="194"/>
    </row>
    <row r="80" spans="1:20" ht="17.25" customHeight="1">
      <c r="A80" s="194" t="s">
        <v>167</v>
      </c>
      <c r="B80" s="194"/>
      <c r="C80" s="194"/>
      <c r="D80" s="194"/>
      <c r="E80" s="194"/>
      <c r="F80" s="194"/>
      <c r="G80" s="194"/>
      <c r="H80" s="194"/>
      <c r="I80" s="194"/>
      <c r="J80" s="194"/>
      <c r="K80" s="194"/>
      <c r="L80" s="194"/>
      <c r="M80" s="194"/>
    </row>
    <row r="81" spans="1:13" ht="17.25" customHeight="1">
      <c r="A81" s="194" t="s">
        <v>169</v>
      </c>
      <c r="B81" s="194"/>
      <c r="C81" s="194"/>
      <c r="D81" s="194"/>
      <c r="E81" s="194"/>
      <c r="F81" s="194"/>
      <c r="G81" s="194"/>
      <c r="H81" s="194"/>
      <c r="I81" s="194"/>
      <c r="J81" s="194"/>
      <c r="K81" s="194"/>
      <c r="L81" s="194"/>
      <c r="M81" s="194"/>
    </row>
  </sheetData>
  <mergeCells count="16">
    <mergeCell ref="A3:M3"/>
    <mergeCell ref="A48:M48"/>
    <mergeCell ref="A4:M4"/>
    <mergeCell ref="A5:M5"/>
    <mergeCell ref="A49:M49"/>
    <mergeCell ref="A47:M47"/>
    <mergeCell ref="A78:M78"/>
    <mergeCell ref="A79:M79"/>
    <mergeCell ref="A80:M80"/>
    <mergeCell ref="A81:M81"/>
    <mergeCell ref="A6:M6"/>
    <mergeCell ref="G9:I9"/>
    <mergeCell ref="K9:M9"/>
    <mergeCell ref="A50:M50"/>
    <mergeCell ref="G53:I53"/>
    <mergeCell ref="K53:M53"/>
  </mergeCells>
  <printOptions horizontalCentered="1"/>
  <pageMargins left="0.70866141732283505" right="0.43307086614173201" top="0.511811023622047" bottom="0.68110236199999996" header="0.511811023622047" footer="0.53740157499999996"/>
  <pageSetup paperSize="9" scale="98" orientation="portrait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1" manualBreakCount="1">
    <brk id="4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งบแสดงฐานะการเงิน</vt:lpstr>
      <vt:lpstr>งบกำไรขาดทุนเบ็ดเสร็จ</vt:lpstr>
      <vt:lpstr>ส่วนของผู้ถือหุ้น</vt:lpstr>
      <vt:lpstr>ส่วนของผู้ถือหุ้น (ต่อ)</vt:lpstr>
      <vt:lpstr>งบกระแสเงินสด</vt:lpstr>
      <vt:lpstr>งบกระแสเงินสด!Print_Area</vt:lpstr>
      <vt:lpstr>งบกำไรขาดทุนเบ็ดเสร็จ!Print_Area</vt:lpstr>
      <vt:lpstr>งบแสดงฐานะการเงิน!Print_Area</vt:lpstr>
      <vt:lpstr>ส่วนของผู้ถือหุ้น!Print_Area</vt:lpstr>
      <vt:lpstr>'ส่วนของผู้ถือหุ้น (ต่อ)'!Print_Area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Nuttaporn Posrida</dc:creator>
  <cp:lastModifiedBy>Nuttaporn Posrida</cp:lastModifiedBy>
  <cp:lastPrinted>2023-05-06T08:50:59Z</cp:lastPrinted>
  <dcterms:created xsi:type="dcterms:W3CDTF">2020-03-27T04:14:02Z</dcterms:created>
  <dcterms:modified xsi:type="dcterms:W3CDTF">2023-05-09T10:13:33Z</dcterms:modified>
</cp:coreProperties>
</file>